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bibkoia\Рабочий стол\ОХОТРЕЕСТРЫ\Охотреестр 2023\"/>
    </mc:Choice>
  </mc:AlternateContent>
  <bookViews>
    <workbookView xWindow="360" yWindow="15" windowWidth="20955" windowHeight="9720"/>
  </bookViews>
  <sheets>
    <sheet name="Горностай" sheetId="1" r:id="rId1"/>
    <sheet name="Росомаха" sheetId="2" r:id="rId2"/>
    <sheet name="Белка" sheetId="3" r:id="rId3"/>
    <sheet name="Хорь" sheetId="4" r:id="rId4"/>
    <sheet name="Норка" sheetId="5" r:id="rId5"/>
    <sheet name="Колонок" sheetId="6" r:id="rId6"/>
    <sheet name="Куница" sheetId="7" r:id="rId7"/>
    <sheet name="Барсук" sheetId="8" r:id="rId8"/>
    <sheet name="Соболь" sheetId="9" r:id="rId9"/>
    <sheet name="Рысь" sheetId="10" r:id="rId10"/>
    <sheet name="Лисица" sheetId="11" r:id="rId11"/>
    <sheet name="Заяц-беляк" sheetId="12" r:id="rId12"/>
    <sheet name="Ондатра" sheetId="13" r:id="rId13"/>
    <sheet name="Заяц-русак" sheetId="14" r:id="rId14"/>
    <sheet name="Сурок" sheetId="15" r:id="rId15"/>
    <sheet name="Корсак" sheetId="16" r:id="rId16"/>
    <sheet name="Бобр" sheetId="17" r:id="rId17"/>
    <sheet name="Енотсобака" sheetId="18" r:id="rId18"/>
  </sheets>
  <definedNames>
    <definedName name="_xlnm.Print_Area" localSheetId="7">Барсук!$A$1:$FE$25</definedName>
    <definedName name="_xlnm.Print_Area" localSheetId="2">Белка!$A$1:$FE$40</definedName>
    <definedName name="_xlnm.Print_Area" localSheetId="16">Бобр!$A$1:$FE$97</definedName>
    <definedName name="_xlnm.Print_Area" localSheetId="0">Горностай!$A$1:$FE$50</definedName>
    <definedName name="_xlnm.Print_Area" localSheetId="17">Енотсобака!$A$1:$FE$80</definedName>
    <definedName name="_xlnm.Print_Area" localSheetId="11">'Заяц-беляк'!$A$1:$FE$155</definedName>
    <definedName name="_xlnm.Print_Area" localSheetId="13">'Заяц-русак'!$A$1:$FE$82</definedName>
    <definedName name="_xlnm.Print_Area" localSheetId="5">Колонок!$A$1:$FE$83</definedName>
    <definedName name="_xlnm.Print_Area" localSheetId="15">Корсак!$A$1:$FE$86</definedName>
    <definedName name="_xlnm.Print_Area" localSheetId="6">Куница!$A$1:$FE$106</definedName>
    <definedName name="_xlnm.Print_Area" localSheetId="10">Лисица!$A$1:$FE$161</definedName>
    <definedName name="_xlnm.Print_Area" localSheetId="4">Норка!$A$1:$FE$59</definedName>
    <definedName name="_xlnm.Print_Area" localSheetId="12">Ондатра!$A$1:$FE$95</definedName>
    <definedName name="_xlnm.Print_Area" localSheetId="1">Росомаха!$A$1:$FE$26</definedName>
    <definedName name="_xlnm.Print_Area" localSheetId="9">Рысь!$A$1:$FE$31</definedName>
    <definedName name="_xlnm.Print_Area" localSheetId="8">Соболь!$A$1:$FE$36</definedName>
    <definedName name="_xlnm.Print_Area" localSheetId="14">Сурок!$A$1:$FE$57</definedName>
    <definedName name="_xlnm.Print_Area" localSheetId="3">Хорь!$A$1:$FE$65</definedName>
  </definedNames>
  <calcPr calcId="162913"/>
</workbook>
</file>

<file path=xl/calcChain.xml><?xml version="1.0" encoding="utf-8"?>
<calcChain xmlns="http://schemas.openxmlformats.org/spreadsheetml/2006/main">
  <c r="CS75" i="18" l="1"/>
  <c r="BT75" i="18"/>
  <c r="CS92" i="17"/>
  <c r="BT92" i="17"/>
  <c r="CS82" i="16"/>
  <c r="BT82" i="16"/>
  <c r="CS52" i="15"/>
  <c r="BT52" i="15"/>
  <c r="CS77" i="14"/>
  <c r="BT77" i="14"/>
  <c r="CS91" i="13"/>
  <c r="BT91" i="13"/>
  <c r="CS153" i="12"/>
  <c r="BT153" i="12"/>
  <c r="CS156" i="11"/>
  <c r="BT156" i="11"/>
  <c r="CS34" i="10"/>
  <c r="BT34" i="10"/>
  <c r="AU32" i="10"/>
  <c r="AU34" i="10" s="1"/>
  <c r="AU28" i="10"/>
  <c r="AU26" i="10"/>
  <c r="AU23" i="10"/>
  <c r="AU21" i="10"/>
  <c r="AU19" i="10"/>
  <c r="AU17" i="10"/>
  <c r="CS69" i="9"/>
  <c r="BT69" i="9"/>
  <c r="AU64" i="9"/>
  <c r="AU57" i="9"/>
  <c r="AU55" i="9"/>
  <c r="AU53" i="9"/>
  <c r="AU51" i="9"/>
  <c r="AU46" i="9"/>
  <c r="AU69" i="9" s="1"/>
  <c r="AU43" i="9"/>
  <c r="AU39" i="9"/>
  <c r="AU27" i="9"/>
  <c r="AU23" i="9"/>
  <c r="AU21" i="9"/>
  <c r="AU17" i="9"/>
  <c r="CS173" i="8"/>
  <c r="BT173" i="8"/>
  <c r="AU167" i="8"/>
  <c r="AU173" i="8" s="1"/>
  <c r="AU163" i="8"/>
  <c r="AU159" i="8"/>
  <c r="AU151" i="8"/>
  <c r="AU147" i="8"/>
  <c r="AU139" i="8"/>
  <c r="AU134" i="8"/>
  <c r="AU132" i="8"/>
  <c r="AU126" i="8"/>
  <c r="AU124" i="8"/>
  <c r="AU118" i="8"/>
  <c r="AU114" i="8"/>
  <c r="AU110" i="8"/>
  <c r="AU104" i="8"/>
  <c r="AU100" i="8"/>
  <c r="AU98" i="8"/>
  <c r="AU92" i="8"/>
  <c r="AU87" i="8"/>
  <c r="AU83" i="8"/>
  <c r="AU76" i="8"/>
  <c r="AU68" i="8"/>
  <c r="AU61" i="8"/>
  <c r="AU57" i="8"/>
  <c r="AU51" i="8"/>
  <c r="AU42" i="8"/>
  <c r="AU36" i="8"/>
  <c r="AU31" i="8"/>
  <c r="AU24" i="8"/>
  <c r="AU21" i="8"/>
  <c r="AU17" i="8"/>
  <c r="CS101" i="7"/>
  <c r="BT101" i="7"/>
  <c r="CS78" i="6"/>
  <c r="BT78" i="6"/>
  <c r="CS54" i="5"/>
  <c r="BT54" i="5"/>
  <c r="CS60" i="4"/>
  <c r="BT60" i="4"/>
  <c r="CS35" i="3"/>
  <c r="BT35" i="3"/>
  <c r="CS21" i="2"/>
  <c r="BT21" i="2"/>
  <c r="CS45" i="1"/>
  <c r="BT45" i="1"/>
</calcChain>
</file>

<file path=xl/sharedStrings.xml><?xml version="1.0" encoding="utf-8"?>
<sst xmlns="http://schemas.openxmlformats.org/spreadsheetml/2006/main" count="1575" uniqueCount="238">
  <si>
    <t>Форма 4.2. (ДП)</t>
  </si>
  <si>
    <t>Наименование субъекта Российской Федерации:</t>
  </si>
  <si>
    <t>Новосибирская область</t>
  </si>
  <si>
    <t>Наименование органа исполнительной власти субъекта Российской Федерации:</t>
  </si>
  <si>
    <t>Министерство природных ресурсов и экологии Новосибирской области</t>
  </si>
  <si>
    <t>Вид пушных животных:</t>
  </si>
  <si>
    <t>Горностай</t>
  </si>
  <si>
    <t>Утвержденный лимит добычи (для видов пушных животных, добыча которых осуществляется в соответствии с лимитом их добычи)</t>
  </si>
  <si>
    <t xml:space="preserve"> особей.</t>
  </si>
  <si>
    <t>№ 
п/п</t>
  </si>
  <si>
    <t>Наименование муниципального образования (района, округа), охотничьего угодья и иной территории</t>
  </si>
  <si>
    <t>Установленная квота добычи, особей</t>
  </si>
  <si>
    <t>Выдано разрешений
на добычу охотничьих ресурсов, шт.</t>
  </si>
  <si>
    <t>Всего добыто, особей
(в соответствии с данными разрешений
на добычу охотничьих ресурсов)</t>
  </si>
  <si>
    <t>Болотнинский район</t>
  </si>
  <si>
    <t>"Болотнинское"</t>
  </si>
  <si>
    <t>Венгеровский район</t>
  </si>
  <si>
    <t>ООУ Венгеровского района</t>
  </si>
  <si>
    <t>Доволенский район</t>
  </si>
  <si>
    <t>ООУ Доволенского района</t>
  </si>
  <si>
    <t>Здвинский район</t>
  </si>
  <si>
    <t>ООУ Здвинского района</t>
  </si>
  <si>
    <t>Каргатский район</t>
  </si>
  <si>
    <t>ООУ Каргатского района</t>
  </si>
  <si>
    <t>Краснозерский район</t>
  </si>
  <si>
    <t>ООУ Краснозерского района</t>
  </si>
  <si>
    <t>Куйбышевский район</t>
  </si>
  <si>
    <t>ООУ Куйбышевского района</t>
  </si>
  <si>
    <t>Кыштовский район</t>
  </si>
  <si>
    <t>ООУ Кыштовского района</t>
  </si>
  <si>
    <t>Маслянинский район</t>
  </si>
  <si>
    <t>ООУ Маслянинского района</t>
  </si>
  <si>
    <t>Новосибирский район</t>
  </si>
  <si>
    <t>ООУ Новосибирского района</t>
  </si>
  <si>
    <t>Северный район</t>
  </si>
  <si>
    <t>ООУ Северного района</t>
  </si>
  <si>
    <t>Убинский район</t>
  </si>
  <si>
    <t>ООУ Убинского района</t>
  </si>
  <si>
    <t>Чановский район</t>
  </si>
  <si>
    <t>ООУ Чановского района</t>
  </si>
  <si>
    <t>Чистоозерный район</t>
  </si>
  <si>
    <t>ООУ Чистоозерного района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</si>
  <si>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</si>
  <si>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</si>
  <si>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</si>
  <si>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8 (383) 238 72 97</t>
  </si>
  <si>
    <t>(номер контактного телефона)</t>
  </si>
  <si>
    <t>(дата составления документа)</t>
  </si>
  <si>
    <t xml:space="preserve"> </t>
  </si>
  <si>
    <t>Росомаха</t>
  </si>
  <si>
    <t>Колыванский район</t>
  </si>
  <si>
    <t>"Бакса"</t>
  </si>
  <si>
    <t>Чулымский район</t>
  </si>
  <si>
    <t>"Тойское"</t>
  </si>
  <si>
    <t>:Новосибирская область</t>
  </si>
  <si>
    <t>:Министерство природных ресурсов и экологии Новосибирской области</t>
  </si>
  <si>
    <t>Белка</t>
  </si>
  <si>
    <t>ООУ Болотнинского района</t>
  </si>
  <si>
    <t>ООУ Колыванского района</t>
  </si>
  <si>
    <t>Мошковский район</t>
  </si>
  <si>
    <t>ООУ Мошковского района</t>
  </si>
  <si>
    <t>"Омь"</t>
  </si>
  <si>
    <t>"Сенчинское"</t>
  </si>
  <si>
    <t>Черепановский район</t>
  </si>
  <si>
    <t>ООУ Черепановского района</t>
  </si>
  <si>
    <t>Хорь степной</t>
  </si>
  <si>
    <t>Барабинский район</t>
  </si>
  <si>
    <t>ООУ Барабинского района</t>
  </si>
  <si>
    <t>"ООУ Здвинского района</t>
  </si>
  <si>
    <t>"Каргатское"</t>
  </si>
  <si>
    <t>Кочковский район</t>
  </si>
  <si>
    <t>ООУ Кочковского района</t>
  </si>
  <si>
    <t>"Мошковское"</t>
  </si>
  <si>
    <t>Ордынский район</t>
  </si>
  <si>
    <t>ООУ Ордынского района</t>
  </si>
  <si>
    <t>"Убинское"</t>
  </si>
  <si>
    <t>Усть - Таркский район</t>
  </si>
  <si>
    <t>ООУ Усть - Таркского района</t>
  </si>
  <si>
    <t>"Черепановское"</t>
  </si>
  <si>
    <t>ООУ Чулымского района</t>
  </si>
  <si>
    <t>Норка американская</t>
  </si>
  <si>
    <t>Коченевский район</t>
  </si>
  <si>
    <t>ООУ Коченевского района</t>
  </si>
  <si>
    <t>Сузунский район</t>
  </si>
  <si>
    <t>ООУ Сузунского района</t>
  </si>
  <si>
    <t>Колонок</t>
  </si>
  <si>
    <t>Баганский район</t>
  </si>
  <si>
    <t>ООУ Баганского района</t>
  </si>
  <si>
    <t>"Петраковское"</t>
  </si>
  <si>
    <t>"Саргульское"</t>
  </si>
  <si>
    <t>"Сартланское"</t>
  </si>
  <si>
    <t>Искитимский район</t>
  </si>
  <si>
    <t>ООУ Искитимского района</t>
  </si>
  <si>
    <t>Карасукский район</t>
  </si>
  <si>
    <t>ООУ Карасукского района</t>
  </si>
  <si>
    <t>"Дупленское"</t>
  </si>
  <si>
    <t>"Куйбышевское"</t>
  </si>
  <si>
    <t>Куница лесная</t>
  </si>
  <si>
    <t>"Баганское"</t>
  </si>
  <si>
    <t>"Барабинское"</t>
  </si>
  <si>
    <t>"Бехтеньское"</t>
  </si>
  <si>
    <t>"Рямовское"</t>
  </si>
  <si>
    <t>"Шагальское"</t>
  </si>
  <si>
    <t>"Тулинское"</t>
  </si>
  <si>
    <t>"Искитимское"</t>
  </si>
  <si>
    <t>"Маюровское"</t>
  </si>
  <si>
    <t>"Морозовское"</t>
  </si>
  <si>
    <t>"Кочковское"</t>
  </si>
  <si>
    <t>"Ермаковское"</t>
  </si>
  <si>
    <t>"Казанакское"</t>
  </si>
  <si>
    <t>"Промысел"</t>
  </si>
  <si>
    <t>Купинский район</t>
  </si>
  <si>
    <t>"Купинское"</t>
  </si>
  <si>
    <t>"Таежник"</t>
  </si>
  <si>
    <t>"Егорьевское" (ОО "НОООиР")</t>
  </si>
  <si>
    <t>"Ордынское"</t>
  </si>
  <si>
    <t>"Сузунское"</t>
  </si>
  <si>
    <t>Татарский район</t>
  </si>
  <si>
    <t>"Биоланд"</t>
  </si>
  <si>
    <t>"Беркут"</t>
  </si>
  <si>
    <t>"Усть - Таркское"</t>
  </si>
  <si>
    <t>"Сибириада"</t>
  </si>
  <si>
    <t>"Чулымское"</t>
  </si>
  <si>
    <t>Барсук</t>
  </si>
  <si>
    <t xml:space="preserve"> особи.</t>
  </si>
  <si>
    <t>"Мирновское"</t>
  </si>
  <si>
    <t>"Гвардейское"</t>
  </si>
  <si>
    <t>"Завидово"</t>
  </si>
  <si>
    <t>"Мануйловское"</t>
  </si>
  <si>
    <t>"Ояшское"</t>
  </si>
  <si>
    <t>"Удачное"</t>
  </si>
  <si>
    <t>"Таежный"</t>
  </si>
  <si>
    <t>"Альянс"</t>
  </si>
  <si>
    <t>"Комарьевское"</t>
  </si>
  <si>
    <t>"Суздальское"</t>
  </si>
  <si>
    <t>"Лянинское"</t>
  </si>
  <si>
    <t>"Сибирь"</t>
  </si>
  <si>
    <t>"Пронюшкина заимка"</t>
  </si>
  <si>
    <t>"Цереус"</t>
  </si>
  <si>
    <t>"Калиновское"</t>
  </si>
  <si>
    <t>"Кукаринское"</t>
  </si>
  <si>
    <t>"Южноозерное"</t>
  </si>
  <si>
    <t>"Вторчермет"</t>
  </si>
  <si>
    <t>"Суминское"</t>
  </si>
  <si>
    <t>"Торокское"</t>
  </si>
  <si>
    <t>"Хохловское"</t>
  </si>
  <si>
    <t>"Кашламский бор"</t>
  </si>
  <si>
    <t>"Кедровое"</t>
  </si>
  <si>
    <t>"Колыванское"</t>
  </si>
  <si>
    <t>"Таежный угол"</t>
  </si>
  <si>
    <t>"Шегарское"</t>
  </si>
  <si>
    <t>"Крохалевское"</t>
  </si>
  <si>
    <t>"Моховое"</t>
  </si>
  <si>
    <t>"Леснополянское"</t>
  </si>
  <si>
    <t>"Сибирский лес"</t>
  </si>
  <si>
    <t>"Полойское"</t>
  </si>
  <si>
    <t>"Светловское"</t>
  </si>
  <si>
    <t>"Тагановское"</t>
  </si>
  <si>
    <t>"Хорос - 1"</t>
  </si>
  <si>
    <t>"Березовское"</t>
  </si>
  <si>
    <t>"Егорьевское" (ООО "Квант")</t>
  </si>
  <si>
    <t>"Старатели Сибири"</t>
  </si>
  <si>
    <t>"Хмелевское"</t>
  </si>
  <si>
    <t>"Назаровское"</t>
  </si>
  <si>
    <t>"Боровое"</t>
  </si>
  <si>
    <t>"Ярковское"</t>
  </si>
  <si>
    <t>"Бугринская роща"</t>
  </si>
  <si>
    <t>"Ирмень"</t>
  </si>
  <si>
    <t>"Обское"</t>
  </si>
  <si>
    <t>"Ершовское"</t>
  </si>
  <si>
    <t>"Меретское"</t>
  </si>
  <si>
    <t>Тогучинский район</t>
  </si>
  <si>
    <t>"Пойменское"</t>
  </si>
  <si>
    <t>"Тогучинское"</t>
  </si>
  <si>
    <t>"Укроп"</t>
  </si>
  <si>
    <t xml:space="preserve">"Омь" </t>
  </si>
  <si>
    <t>"Ича"</t>
  </si>
  <si>
    <t>"Невское"</t>
  </si>
  <si>
    <t>"Убинское" (МВОО СибВО)</t>
  </si>
  <si>
    <t>"Убинское" (ОО "НОООиР")</t>
  </si>
  <si>
    <t>Усть-Таркский район</t>
  </si>
  <si>
    <t>ООУ Усть-Таркского района</t>
  </si>
  <si>
    <t>"Усть-Таркское"</t>
  </si>
  <si>
    <t>"Озерное"</t>
  </si>
  <si>
    <t>"Покровское"</t>
  </si>
  <si>
    <t>"Чановское"</t>
  </si>
  <si>
    <t>"Черниговское - 1"</t>
  </si>
  <si>
    <t>"Черниговское - 2"</t>
  </si>
  <si>
    <t>"Черниговское - 3"</t>
  </si>
  <si>
    <t>"Медведское"</t>
  </si>
  <si>
    <t>"Малахит"</t>
  </si>
  <si>
    <t>"Чистые озера"</t>
  </si>
  <si>
    <t>"Заимка"</t>
  </si>
  <si>
    <t>"Трофей"</t>
  </si>
  <si>
    <t>Соболь</t>
  </si>
  <si>
    <t>"Болотнинское" участок "Кунчурский"</t>
  </si>
  <si>
    <t>"Северное"</t>
  </si>
  <si>
    <t>ООУ Каргатского района, участок "Центральный"</t>
  </si>
  <si>
    <t>ООУ Колыванского района участок "Западный"</t>
  </si>
  <si>
    <t>ООУ Колыванского района участок "Пристань Почта"</t>
  </si>
  <si>
    <t>ООУ Колыванского района участок "Северный"</t>
  </si>
  <si>
    <t>ООУ Колыванского района участок "Центральный"</t>
  </si>
  <si>
    <t>"Колыванское" участок "Минзелинский"</t>
  </si>
  <si>
    <t>"Колыванское" участок "Рямовский", "Черный Борок"</t>
  </si>
  <si>
    <t>"Междуречье"</t>
  </si>
  <si>
    <t>"Дупленское" участок "Квашнинский"</t>
  </si>
  <si>
    <t>"ВНИИОЗ РАСХН"</t>
  </si>
  <si>
    <t>"Егорьевское" ОО "НОООиР"</t>
  </si>
  <si>
    <t>ООУ Чулымского района участок "Западный"</t>
  </si>
  <si>
    <t>ООУ Чулымского района участок "Северо-Восточный"</t>
  </si>
  <si>
    <t>Рысь</t>
  </si>
  <si>
    <t>"Тогучинское" участок "Тогучинский"</t>
  </si>
  <si>
    <t>"ИЧА"</t>
  </si>
  <si>
    <t>Лисица</t>
  </si>
  <si>
    <t>"Мироновское"</t>
  </si>
  <si>
    <t>"Шуховское"</t>
  </si>
  <si>
    <t>"Пронюшкина Заимка"</t>
  </si>
  <si>
    <t>"Казыки"</t>
  </si>
  <si>
    <t xml:space="preserve">Ордынский район </t>
  </si>
  <si>
    <t>ООУ Тогучинского района</t>
  </si>
  <si>
    <t>"Убинское" ("МВОО СибВО")</t>
  </si>
  <si>
    <t>"Чистые Озера"</t>
  </si>
  <si>
    <t>Заяц - беляк</t>
  </si>
  <si>
    <t>"Хорос-1"</t>
  </si>
  <si>
    <t>Ондатра</t>
  </si>
  <si>
    <t>ООУ Баганский район</t>
  </si>
  <si>
    <t>"Южноозерный"</t>
  </si>
  <si>
    <t>Заяц - русак</t>
  </si>
  <si>
    <t>Сурок серый</t>
  </si>
  <si>
    <t>Корсак</t>
  </si>
  <si>
    <t>Бобр</t>
  </si>
  <si>
    <t>Искитимсккий район</t>
  </si>
  <si>
    <t>Енотовидная собака</t>
  </si>
  <si>
    <t>консультант Бибко И.А.</t>
  </si>
  <si>
    <t>11.09.2023</t>
  </si>
  <si>
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 по состоянию на 31 июля 2023 г.</t>
  </si>
  <si>
    <t xml:space="preserve">консультант Бибко И.А. </t>
  </si>
  <si>
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 по состоянию на 31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</si>
</sst>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 Cyr"/>
    </font>
    <font>
      <sz val="12"/>
      <name val="Times New Roman"/>
    </font>
    <font>
      <sz val="10"/>
      <name val="Times New Roman"/>
    </font>
    <font>
      <sz val="11"/>
      <name val="Times New Roman"/>
    </font>
    <font>
      <b/>
      <sz val="11"/>
      <name val="Times New Roman"/>
    </font>
    <font>
      <sz val="8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50"/>
  <sheetViews>
    <sheetView tabSelected="1" workbookViewId="0">
      <selection activeCell="FU21" sqref="FU21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P2" s="22" t="s">
        <v>0</v>
      </c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2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4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6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14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8" customFormat="1" ht="18" customHeight="1" x14ac:dyDescent="0.2">
      <c r="A18" s="32">
        <v>2</v>
      </c>
      <c r="B18" s="33"/>
      <c r="C18" s="33"/>
      <c r="D18" s="33"/>
      <c r="E18" s="34"/>
      <c r="F18" s="32" t="s">
        <v>15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1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0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8" customFormat="1" ht="18" customHeight="1" x14ac:dyDescent="0.2">
      <c r="A19" s="32">
        <v>3</v>
      </c>
      <c r="B19" s="33"/>
      <c r="C19" s="33"/>
      <c r="D19" s="33"/>
      <c r="E19" s="34"/>
      <c r="F19" s="35" t="s">
        <v>16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7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40"/>
      <c r="BT19" s="38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40"/>
      <c r="CS19" s="38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40"/>
    </row>
    <row r="20" spans="1:141" s="18" customFormat="1" ht="18" customHeight="1" x14ac:dyDescent="0.2">
      <c r="A20" s="44">
        <v>4</v>
      </c>
      <c r="B20" s="45"/>
      <c r="C20" s="45"/>
      <c r="D20" s="45"/>
      <c r="E20" s="46"/>
      <c r="F20" s="32" t="s">
        <v>17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8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0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8" customFormat="1" ht="18" customHeight="1" x14ac:dyDescent="0.2">
      <c r="A21" s="32">
        <v>5</v>
      </c>
      <c r="B21" s="33"/>
      <c r="C21" s="33"/>
      <c r="D21" s="33"/>
      <c r="E21" s="34"/>
      <c r="F21" s="35" t="s">
        <v>18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41" s="18" customFormat="1" ht="18" customHeight="1" x14ac:dyDescent="0.2">
      <c r="A22" s="32">
        <v>6</v>
      </c>
      <c r="B22" s="33"/>
      <c r="C22" s="33"/>
      <c r="D22" s="33"/>
      <c r="E22" s="34"/>
      <c r="F22" s="32" t="s">
        <v>19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12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0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41" s="18" customFormat="1" ht="18" customHeight="1" x14ac:dyDescent="0.2">
      <c r="A23" s="32">
        <v>7</v>
      </c>
      <c r="B23" s="33"/>
      <c r="C23" s="33"/>
      <c r="D23" s="33"/>
      <c r="E23" s="34"/>
      <c r="F23" s="35" t="s">
        <v>20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40"/>
      <c r="BT23" s="38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40"/>
      <c r="CS23" s="38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40"/>
    </row>
    <row r="24" spans="1:141" s="18" customFormat="1" ht="18" customHeight="1" x14ac:dyDescent="0.2">
      <c r="A24" s="44">
        <v>8</v>
      </c>
      <c r="B24" s="45"/>
      <c r="C24" s="45"/>
      <c r="D24" s="45"/>
      <c r="E24" s="46"/>
      <c r="F24" s="32" t="s">
        <v>21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4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0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8" customFormat="1" ht="18" customHeight="1" x14ac:dyDescent="0.2">
      <c r="A25" s="32">
        <v>9</v>
      </c>
      <c r="B25" s="33"/>
      <c r="C25" s="33"/>
      <c r="D25" s="33"/>
      <c r="E25" s="34"/>
      <c r="F25" s="35" t="s">
        <v>22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7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40"/>
      <c r="BT25" s="38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40"/>
      <c r="CS25" s="38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40"/>
    </row>
    <row r="26" spans="1:141" s="18" customFormat="1" ht="18" customHeight="1" x14ac:dyDescent="0.2">
      <c r="A26" s="32">
        <v>10</v>
      </c>
      <c r="B26" s="33"/>
      <c r="C26" s="33"/>
      <c r="D26" s="33"/>
      <c r="E26" s="34"/>
      <c r="F26" s="32" t="s">
        <v>23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4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0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8" customFormat="1" ht="18" customHeight="1" x14ac:dyDescent="0.2">
      <c r="A27" s="32">
        <v>11</v>
      </c>
      <c r="B27" s="33"/>
      <c r="C27" s="33"/>
      <c r="D27" s="33"/>
      <c r="E27" s="34"/>
      <c r="F27" s="35" t="s">
        <v>24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7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40"/>
      <c r="BT27" s="38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40"/>
      <c r="CS27" s="38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40"/>
    </row>
    <row r="28" spans="1:141" s="18" customFormat="1" ht="18" customHeight="1" x14ac:dyDescent="0.2">
      <c r="A28" s="44">
        <v>12</v>
      </c>
      <c r="B28" s="45"/>
      <c r="C28" s="45"/>
      <c r="D28" s="45"/>
      <c r="E28" s="46"/>
      <c r="F28" s="32" t="s">
        <v>25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5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0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8" customFormat="1" ht="18" customHeight="1" x14ac:dyDescent="0.2">
      <c r="A29" s="32">
        <v>13</v>
      </c>
      <c r="B29" s="33"/>
      <c r="C29" s="33"/>
      <c r="D29" s="33"/>
      <c r="E29" s="34"/>
      <c r="F29" s="35" t="s">
        <v>26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7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40"/>
      <c r="BT29" s="38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40"/>
      <c r="CS29" s="38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40"/>
    </row>
    <row r="30" spans="1:141" s="18" customFormat="1" ht="18" customHeight="1" x14ac:dyDescent="0.2">
      <c r="A30" s="32">
        <v>14</v>
      </c>
      <c r="B30" s="33"/>
      <c r="C30" s="33"/>
      <c r="D30" s="33"/>
      <c r="E30" s="34"/>
      <c r="F30" s="32" t="s">
        <v>27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7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0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8" customFormat="1" ht="18" customHeight="1" x14ac:dyDescent="0.2">
      <c r="A31" s="32">
        <v>15</v>
      </c>
      <c r="B31" s="33"/>
      <c r="C31" s="33"/>
      <c r="D31" s="33"/>
      <c r="E31" s="34"/>
      <c r="F31" s="35" t="s">
        <v>28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41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41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3"/>
      <c r="CS31" s="41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3"/>
    </row>
    <row r="32" spans="1:141" s="18" customFormat="1" ht="18" customHeight="1" x14ac:dyDescent="0.2">
      <c r="A32" s="44">
        <v>16</v>
      </c>
      <c r="B32" s="45"/>
      <c r="C32" s="45"/>
      <c r="D32" s="45"/>
      <c r="E32" s="46"/>
      <c r="F32" s="32" t="s">
        <v>29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10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0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8" customFormat="1" ht="18" customHeight="1" x14ac:dyDescent="0.2">
      <c r="A33" s="32">
        <v>17</v>
      </c>
      <c r="B33" s="33"/>
      <c r="C33" s="33"/>
      <c r="D33" s="33"/>
      <c r="E33" s="34"/>
      <c r="F33" s="35" t="s">
        <v>30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40"/>
      <c r="BT33" s="38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40"/>
      <c r="CS33" s="38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40"/>
    </row>
    <row r="34" spans="1:141" s="18" customFormat="1" ht="18" customHeight="1" x14ac:dyDescent="0.2">
      <c r="A34" s="32">
        <v>18</v>
      </c>
      <c r="B34" s="33"/>
      <c r="C34" s="33"/>
      <c r="D34" s="33"/>
      <c r="E34" s="34"/>
      <c r="F34" s="32" t="s">
        <v>31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2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8" customFormat="1" ht="18" customHeight="1" x14ac:dyDescent="0.2">
      <c r="A35" s="32">
        <v>19</v>
      </c>
      <c r="B35" s="33"/>
      <c r="C35" s="33"/>
      <c r="D35" s="33"/>
      <c r="E35" s="34"/>
      <c r="F35" s="35" t="s">
        <v>32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40"/>
      <c r="BT35" s="38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40"/>
      <c r="CS35" s="38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40"/>
    </row>
    <row r="36" spans="1:141" s="18" customFormat="1" ht="18" customHeight="1" x14ac:dyDescent="0.2">
      <c r="A36" s="44">
        <v>20</v>
      </c>
      <c r="B36" s="45"/>
      <c r="C36" s="45"/>
      <c r="D36" s="45"/>
      <c r="E36" s="46"/>
      <c r="F36" s="32" t="s">
        <v>33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1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0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8" customFormat="1" ht="18" customHeight="1" x14ac:dyDescent="0.2">
      <c r="A37" s="32">
        <v>21</v>
      </c>
      <c r="B37" s="33"/>
      <c r="C37" s="33"/>
      <c r="D37" s="33"/>
      <c r="E37" s="34"/>
      <c r="F37" s="35" t="s">
        <v>34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7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40"/>
      <c r="BT37" s="38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40"/>
      <c r="CS37" s="38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40"/>
    </row>
    <row r="38" spans="1:141" s="19" customFormat="1" ht="18" customHeight="1" x14ac:dyDescent="0.2">
      <c r="A38" s="32">
        <v>22</v>
      </c>
      <c r="B38" s="33"/>
      <c r="C38" s="33"/>
      <c r="D38" s="33"/>
      <c r="E38" s="34"/>
      <c r="F38" s="32" t="s">
        <v>35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0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s="18" customFormat="1" ht="18" customHeight="1" x14ac:dyDescent="0.2">
      <c r="A39" s="32">
        <v>23</v>
      </c>
      <c r="B39" s="33"/>
      <c r="C39" s="33"/>
      <c r="D39" s="33"/>
      <c r="E39" s="34"/>
      <c r="F39" s="35" t="s">
        <v>36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40"/>
      <c r="BT39" s="38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40"/>
      <c r="CS39" s="38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40"/>
    </row>
    <row r="40" spans="1:141" s="18" customFormat="1" ht="18" customHeight="1" x14ac:dyDescent="0.2">
      <c r="A40" s="44">
        <v>24</v>
      </c>
      <c r="B40" s="45"/>
      <c r="C40" s="45"/>
      <c r="D40" s="45"/>
      <c r="E40" s="46"/>
      <c r="F40" s="32" t="s">
        <v>37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v>13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>
        <v>12</v>
      </c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41" s="18" customFormat="1" ht="18" customHeight="1" x14ac:dyDescent="0.2">
      <c r="A41" s="32">
        <v>25</v>
      </c>
      <c r="B41" s="33"/>
      <c r="C41" s="33"/>
      <c r="D41" s="33"/>
      <c r="E41" s="34"/>
      <c r="F41" s="35" t="s">
        <v>38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7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40"/>
      <c r="BT41" s="38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40"/>
      <c r="CS41" s="38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40"/>
    </row>
    <row r="42" spans="1:141" s="18" customFormat="1" ht="18" customHeight="1" x14ac:dyDescent="0.2">
      <c r="A42" s="32">
        <v>26</v>
      </c>
      <c r="B42" s="33"/>
      <c r="C42" s="33"/>
      <c r="D42" s="33"/>
      <c r="E42" s="34"/>
      <c r="F42" s="32" t="s">
        <v>39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3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0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8" customFormat="1" ht="18" customHeight="1" x14ac:dyDescent="0.2">
      <c r="A43" s="32">
        <v>27</v>
      </c>
      <c r="B43" s="33"/>
      <c r="C43" s="33"/>
      <c r="D43" s="33"/>
      <c r="E43" s="34"/>
      <c r="F43" s="35" t="s">
        <v>40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7"/>
      <c r="AU43" s="38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40"/>
      <c r="BT43" s="38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40"/>
      <c r="CS43" s="38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40"/>
    </row>
    <row r="44" spans="1:141" s="19" customFormat="1" ht="18" customHeight="1" x14ac:dyDescent="0.2">
      <c r="A44" s="44">
        <v>28</v>
      </c>
      <c r="B44" s="45"/>
      <c r="C44" s="45"/>
      <c r="D44" s="45"/>
      <c r="E44" s="46"/>
      <c r="F44" s="32" t="s">
        <v>41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41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v>3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9" customFormat="1" ht="18" customHeight="1" x14ac:dyDescent="0.2">
      <c r="A45" s="35" t="s">
        <v>42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7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40"/>
      <c r="BT45" s="38">
        <f>SUM(BT17:CR44)</f>
        <v>82</v>
      </c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40"/>
      <c r="CS45" s="38">
        <f>SUM(CS17:EK44)</f>
        <v>12</v>
      </c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40"/>
    </row>
    <row r="46" spans="1:141" s="2" customFormat="1" ht="12.75" customHeight="1" x14ac:dyDescent="0.2">
      <c r="B46" s="14"/>
      <c r="C46" s="14"/>
      <c r="D46" s="14"/>
      <c r="E46" s="14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</row>
    <row r="47" spans="1:141" s="2" customFormat="1" ht="12.75" customHeight="1" x14ac:dyDescent="0.2">
      <c r="A47" s="25" t="s">
        <v>43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7" t="s">
        <v>233</v>
      </c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17"/>
      <c r="DD47" s="17"/>
      <c r="DE47" s="17"/>
      <c r="DF47" s="17"/>
      <c r="DG47" s="17"/>
    </row>
    <row r="48" spans="1:141" s="2" customForma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47" t="s">
        <v>44</v>
      </c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17"/>
      <c r="DD48" s="17"/>
      <c r="DE48" s="17"/>
      <c r="DF48" s="17"/>
      <c r="DG48" s="17"/>
    </row>
    <row r="49" spans="1:161" s="8" customFormat="1" x14ac:dyDescent="0.2">
      <c r="A49" s="48" t="s">
        <v>45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J49" s="48" t="s">
        <v>234</v>
      </c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</row>
    <row r="50" spans="1:161" s="15" customFormat="1" ht="12.75" customHeight="1" x14ac:dyDescent="0.2">
      <c r="A50" s="47" t="s">
        <v>46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20"/>
      <c r="AF50" s="20"/>
      <c r="AG50" s="20"/>
      <c r="AH50" s="20"/>
      <c r="AJ50" s="47" t="s">
        <v>47</v>
      </c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FE50" s="15" t="s">
        <v>48</v>
      </c>
    </row>
  </sheetData>
  <mergeCells count="171">
    <mergeCell ref="A50:AD50"/>
    <mergeCell ref="AJ50:BM50"/>
    <mergeCell ref="A45:AT45"/>
    <mergeCell ref="AU45:BS45"/>
    <mergeCell ref="BT45:CR45"/>
    <mergeCell ref="CS45:EK45"/>
    <mergeCell ref="A47:AO47"/>
    <mergeCell ref="AP47:DB47"/>
    <mergeCell ref="AP48:DB48"/>
    <mergeCell ref="A49:AD49"/>
    <mergeCell ref="AJ49:BM49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P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38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6"/>
  <sheetViews>
    <sheetView workbookViewId="0">
      <selection activeCell="IC24" sqref="IC24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N2" s="24" t="s">
        <v>0</v>
      </c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2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4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49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61" s="17" customFormat="1" ht="18.75" customHeight="1" x14ac:dyDescent="0.2">
      <c r="A17" s="49">
        <v>1</v>
      </c>
      <c r="B17" s="50"/>
      <c r="C17" s="50"/>
      <c r="D17" s="50"/>
      <c r="E17" s="51"/>
      <c r="F17" s="52" t="s">
        <v>50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4"/>
      <c r="AU17" s="29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1"/>
      <c r="BT17" s="29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1"/>
      <c r="CS17" s="29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1"/>
    </row>
    <row r="18" spans="1:161" s="17" customFormat="1" ht="22.5" customHeight="1" x14ac:dyDescent="0.2">
      <c r="A18" s="49">
        <v>2</v>
      </c>
      <c r="B18" s="50"/>
      <c r="C18" s="50"/>
      <c r="D18" s="50"/>
      <c r="E18" s="51"/>
      <c r="F18" s="55" t="s">
        <v>51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7"/>
      <c r="AU18" s="29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1"/>
      <c r="BT18" s="29">
        <v>1</v>
      </c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1"/>
      <c r="CS18" s="29">
        <v>1</v>
      </c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1"/>
    </row>
    <row r="19" spans="1:161" s="19" customFormat="1" ht="18" customHeight="1" x14ac:dyDescent="0.2">
      <c r="A19" s="49">
        <v>3</v>
      </c>
      <c r="B19" s="50"/>
      <c r="C19" s="50"/>
      <c r="D19" s="50"/>
      <c r="E19" s="51"/>
      <c r="F19" s="35" t="s">
        <v>52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7"/>
      <c r="AU19" s="4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9" customFormat="1" ht="18" customHeight="1" x14ac:dyDescent="0.2">
      <c r="A20" s="49">
        <v>4</v>
      </c>
      <c r="B20" s="50"/>
      <c r="C20" s="50"/>
      <c r="D20" s="50"/>
      <c r="E20" s="51"/>
      <c r="F20" s="32" t="s">
        <v>53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1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1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61" s="19" customFormat="1" ht="18" customHeight="1" x14ac:dyDescent="0.2">
      <c r="A21" s="35" t="s">
        <v>42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>
        <f>SUM(BT17:CR20)</f>
        <v>2</v>
      </c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>
        <f>SUM(CS17:EK20)</f>
        <v>2</v>
      </c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61" s="2" customFormat="1" ht="12.75" customHeight="1" x14ac:dyDescent="0.2">
      <c r="B22" s="14"/>
      <c r="C22" s="14"/>
      <c r="D22" s="14"/>
      <c r="E22" s="1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</row>
    <row r="23" spans="1:161" s="2" customFormat="1" ht="12.75" customHeight="1" x14ac:dyDescent="0.2">
      <c r="A23" s="25" t="s">
        <v>43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7" t="s">
        <v>233</v>
      </c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17"/>
      <c r="DD23" s="17"/>
      <c r="DE23" s="17"/>
      <c r="DF23" s="17"/>
      <c r="DG23" s="17"/>
    </row>
    <row r="24" spans="1:161" s="2" customForma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47" t="s">
        <v>44</v>
      </c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17"/>
      <c r="DD24" s="17"/>
      <c r="DE24" s="17"/>
      <c r="DF24" s="17"/>
      <c r="DG24" s="17"/>
    </row>
    <row r="25" spans="1:161" s="8" customFormat="1" x14ac:dyDescent="0.2">
      <c r="A25" s="48" t="s">
        <v>45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J25" s="48" t="s">
        <v>234</v>
      </c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</row>
    <row r="26" spans="1:161" s="15" customFormat="1" ht="12.75" customHeight="1" x14ac:dyDescent="0.2">
      <c r="A26" s="47" t="s">
        <v>46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20"/>
      <c r="AF26" s="20"/>
      <c r="AG26" s="20"/>
      <c r="AH26" s="20"/>
      <c r="AJ26" s="47" t="s">
        <v>47</v>
      </c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FE26" s="15" t="s">
        <v>48</v>
      </c>
    </row>
  </sheetData>
  <mergeCells count="51">
    <mergeCell ref="AP24:DB24"/>
    <mergeCell ref="A25:AD25"/>
    <mergeCell ref="AJ25:BM25"/>
    <mergeCell ref="A26:AD26"/>
    <mergeCell ref="AJ26:BM26"/>
    <mergeCell ref="A21:AT21"/>
    <mergeCell ref="AU21:BS21"/>
    <mergeCell ref="BT21:CR21"/>
    <mergeCell ref="CS21:EK21"/>
    <mergeCell ref="A23:AO23"/>
    <mergeCell ref="AP23:DB23"/>
    <mergeCell ref="A20:E20"/>
    <mergeCell ref="F20:AT20"/>
    <mergeCell ref="AU20:BS20"/>
    <mergeCell ref="BT20:CR20"/>
    <mergeCell ref="CS20:EK20"/>
    <mergeCell ref="A19:E19"/>
    <mergeCell ref="F19:AT19"/>
    <mergeCell ref="AU19:BS19"/>
    <mergeCell ref="BT19:CR19"/>
    <mergeCell ref="CS19:EK19"/>
    <mergeCell ref="A18:E18"/>
    <mergeCell ref="F18:AT18"/>
    <mergeCell ref="AU18:BS18"/>
    <mergeCell ref="BT18:CR18"/>
    <mergeCell ref="CS18:EK18"/>
    <mergeCell ref="A17:E17"/>
    <mergeCell ref="F17:AT17"/>
    <mergeCell ref="AU17:BS17"/>
    <mergeCell ref="BT17:CR17"/>
    <mergeCell ref="CS17:EK17"/>
    <mergeCell ref="A16:E16"/>
    <mergeCell ref="F16:AT16"/>
    <mergeCell ref="AU16:BS16"/>
    <mergeCell ref="BT16:CR16"/>
    <mergeCell ref="CS16:EK16"/>
    <mergeCell ref="A11:W11"/>
    <mergeCell ref="X11:AW11"/>
    <mergeCell ref="A13:DS13"/>
    <mergeCell ref="DT13:EW13"/>
    <mergeCell ref="A15:E15"/>
    <mergeCell ref="F15:AT15"/>
    <mergeCell ref="AU15:BS15"/>
    <mergeCell ref="BT15:CR15"/>
    <mergeCell ref="CS15:EK15"/>
    <mergeCell ref="EN2:FE2"/>
    <mergeCell ref="A4:FE5"/>
    <mergeCell ref="A7:AS7"/>
    <mergeCell ref="AT7:FE7"/>
    <mergeCell ref="A9:BV9"/>
    <mergeCell ref="BW9:FE9"/>
  </mergeCells>
  <pageMargins left="0.59055118110236238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40"/>
  <sheetViews>
    <sheetView workbookViewId="0">
      <selection activeCell="CS35" sqref="CS35:EK35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M2" s="24" t="s">
        <v>0</v>
      </c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56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14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9" customFormat="1" ht="18" customHeight="1" x14ac:dyDescent="0.2">
      <c r="A18" s="32">
        <v>2</v>
      </c>
      <c r="B18" s="33"/>
      <c r="C18" s="33"/>
      <c r="D18" s="33"/>
      <c r="E18" s="34"/>
      <c r="F18" s="32" t="s">
        <v>57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3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0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8" customFormat="1" ht="18" customHeight="1" x14ac:dyDescent="0.2">
      <c r="A19" s="32">
        <v>3</v>
      </c>
      <c r="B19" s="33"/>
      <c r="C19" s="33"/>
      <c r="D19" s="33"/>
      <c r="E19" s="34"/>
      <c r="F19" s="35" t="s">
        <v>50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7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40"/>
      <c r="BT19" s="38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40"/>
      <c r="CS19" s="38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40"/>
    </row>
    <row r="20" spans="1:141" s="19" customFormat="1" ht="18" customHeight="1" x14ac:dyDescent="0.2">
      <c r="A20" s="32">
        <v>4</v>
      </c>
      <c r="B20" s="33"/>
      <c r="C20" s="33"/>
      <c r="D20" s="33"/>
      <c r="E20" s="34"/>
      <c r="F20" s="32" t="s">
        <v>58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5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0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8" customFormat="1" ht="18" customHeight="1" x14ac:dyDescent="0.2">
      <c r="A21" s="32">
        <v>5</v>
      </c>
      <c r="B21" s="33"/>
      <c r="C21" s="33"/>
      <c r="D21" s="33"/>
      <c r="E21" s="34"/>
      <c r="F21" s="35" t="s">
        <v>30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41" s="19" customFormat="1" ht="18" customHeight="1" x14ac:dyDescent="0.2">
      <c r="A22" s="32">
        <v>6</v>
      </c>
      <c r="B22" s="33"/>
      <c r="C22" s="33"/>
      <c r="D22" s="33"/>
      <c r="E22" s="34"/>
      <c r="F22" s="32" t="s">
        <v>31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7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0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41" s="18" customFormat="1" ht="18" customHeight="1" x14ac:dyDescent="0.2">
      <c r="A23" s="32">
        <v>7</v>
      </c>
      <c r="B23" s="33"/>
      <c r="C23" s="33"/>
      <c r="D23" s="33"/>
      <c r="E23" s="34"/>
      <c r="F23" s="35" t="s">
        <v>59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40"/>
      <c r="BT23" s="38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40"/>
      <c r="CS23" s="38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40"/>
    </row>
    <row r="24" spans="1:141" s="19" customFormat="1" ht="18" customHeight="1" x14ac:dyDescent="0.2">
      <c r="A24" s="32">
        <v>8</v>
      </c>
      <c r="B24" s="33"/>
      <c r="C24" s="33"/>
      <c r="D24" s="33"/>
      <c r="E24" s="34"/>
      <c r="F24" s="32" t="s">
        <v>60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4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8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8" customFormat="1" ht="18" customHeight="1" x14ac:dyDescent="0.2">
      <c r="A25" s="32">
        <v>9</v>
      </c>
      <c r="B25" s="33"/>
      <c r="C25" s="33"/>
      <c r="D25" s="33"/>
      <c r="E25" s="34"/>
      <c r="F25" s="35" t="s">
        <v>32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7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40"/>
      <c r="BT25" s="38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40"/>
      <c r="CS25" s="38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40"/>
    </row>
    <row r="26" spans="1:141" s="19" customFormat="1" ht="18" customHeight="1" x14ac:dyDescent="0.2">
      <c r="A26" s="32">
        <v>10</v>
      </c>
      <c r="B26" s="33"/>
      <c r="C26" s="33"/>
      <c r="D26" s="33"/>
      <c r="E26" s="34"/>
      <c r="F26" s="32" t="s">
        <v>33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5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0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8" customFormat="1" ht="18" customHeight="1" x14ac:dyDescent="0.2">
      <c r="A27" s="32">
        <v>11</v>
      </c>
      <c r="B27" s="33"/>
      <c r="C27" s="33"/>
      <c r="D27" s="33"/>
      <c r="E27" s="34"/>
      <c r="F27" s="35" t="s">
        <v>34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7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40"/>
      <c r="BT27" s="38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40"/>
      <c r="CS27" s="38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40"/>
    </row>
    <row r="28" spans="1:141" s="19" customFormat="1" ht="18" customHeight="1" x14ac:dyDescent="0.2">
      <c r="A28" s="32">
        <v>12</v>
      </c>
      <c r="B28" s="33"/>
      <c r="C28" s="33"/>
      <c r="D28" s="33"/>
      <c r="E28" s="34"/>
      <c r="F28" s="32" t="s">
        <v>35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17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17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8" customFormat="1" ht="18" customHeight="1" x14ac:dyDescent="0.2">
      <c r="A29" s="32">
        <v>13</v>
      </c>
      <c r="B29" s="33"/>
      <c r="C29" s="33"/>
      <c r="D29" s="33"/>
      <c r="E29" s="34"/>
      <c r="F29" s="35" t="s">
        <v>36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7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40"/>
      <c r="BT29" s="38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40"/>
      <c r="CS29" s="38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40"/>
    </row>
    <row r="30" spans="1:141" s="18" customFormat="1" ht="18" customHeight="1" x14ac:dyDescent="0.2">
      <c r="A30" s="32">
        <v>14</v>
      </c>
      <c r="B30" s="33"/>
      <c r="C30" s="33"/>
      <c r="D30" s="33"/>
      <c r="E30" s="34"/>
      <c r="F30" s="32" t="s">
        <v>37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12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3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9" customFormat="1" ht="18" customHeight="1" x14ac:dyDescent="0.2">
      <c r="A31" s="32">
        <v>15</v>
      </c>
      <c r="B31" s="33"/>
      <c r="C31" s="33"/>
      <c r="D31" s="33"/>
      <c r="E31" s="34"/>
      <c r="F31" s="32" t="s">
        <v>61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41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41">
        <v>6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3"/>
      <c r="CS31" s="41">
        <v>6</v>
      </c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3"/>
    </row>
    <row r="32" spans="1:141" s="19" customFormat="1" ht="18" customHeight="1" x14ac:dyDescent="0.2">
      <c r="A32" s="32">
        <v>16</v>
      </c>
      <c r="B32" s="33"/>
      <c r="C32" s="33"/>
      <c r="D32" s="33"/>
      <c r="E32" s="34"/>
      <c r="F32" s="32" t="s">
        <v>62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6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6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61" s="18" customFormat="1" ht="18" customHeight="1" x14ac:dyDescent="0.2">
      <c r="A33" s="32">
        <v>17</v>
      </c>
      <c r="B33" s="33"/>
      <c r="C33" s="33"/>
      <c r="D33" s="33"/>
      <c r="E33" s="34"/>
      <c r="F33" s="35" t="s">
        <v>63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40"/>
      <c r="BT33" s="38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40"/>
      <c r="CS33" s="38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40"/>
    </row>
    <row r="34" spans="1:161" s="19" customFormat="1" ht="18" customHeight="1" x14ac:dyDescent="0.2">
      <c r="A34" s="32">
        <v>18</v>
      </c>
      <c r="B34" s="33"/>
      <c r="C34" s="33"/>
      <c r="D34" s="33"/>
      <c r="E34" s="34"/>
      <c r="F34" s="32" t="s">
        <v>64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2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61" s="19" customFormat="1" ht="18" customHeight="1" x14ac:dyDescent="0.2">
      <c r="A35" s="35" t="s">
        <v>42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40"/>
      <c r="BT35" s="38">
        <f>SUM(BT17:CR34)</f>
        <v>67</v>
      </c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40"/>
      <c r="CS35" s="38">
        <f>SUM(CS17:EK34)</f>
        <v>40</v>
      </c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40"/>
    </row>
    <row r="36" spans="1:161" s="2" customFormat="1" ht="12.75" customHeight="1" x14ac:dyDescent="0.2">
      <c r="B36" s="14"/>
      <c r="C36" s="14"/>
      <c r="D36" s="14"/>
      <c r="E36" s="1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</row>
    <row r="37" spans="1:161" s="2" customFormat="1" ht="12.75" customHeight="1" x14ac:dyDescent="0.2">
      <c r="A37" s="25" t="s">
        <v>43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7" t="s">
        <v>233</v>
      </c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17"/>
      <c r="DD37" s="17"/>
      <c r="DE37" s="17"/>
      <c r="DF37" s="17"/>
      <c r="DG37" s="17"/>
    </row>
    <row r="38" spans="1:161" s="2" customForma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47" t="s">
        <v>44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17"/>
      <c r="DD38" s="17"/>
      <c r="DE38" s="17"/>
      <c r="DF38" s="17"/>
      <c r="DG38" s="17"/>
    </row>
    <row r="39" spans="1:161" s="8" customFormat="1" x14ac:dyDescent="0.2">
      <c r="A39" s="48" t="s">
        <v>45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J39" s="48" t="s">
        <v>234</v>
      </c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</row>
    <row r="40" spans="1:161" s="15" customFormat="1" ht="12.75" customHeight="1" x14ac:dyDescent="0.2">
      <c r="A40" s="47" t="s">
        <v>46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20"/>
      <c r="AF40" s="20"/>
      <c r="AG40" s="20"/>
      <c r="AH40" s="20"/>
      <c r="AJ40" s="47" t="s">
        <v>47</v>
      </c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FE40" s="15" t="s">
        <v>48</v>
      </c>
    </row>
  </sheetData>
  <mergeCells count="121">
    <mergeCell ref="A40:AD40"/>
    <mergeCell ref="AJ40:BM40"/>
    <mergeCell ref="A35:AT35"/>
    <mergeCell ref="AU35:BS35"/>
    <mergeCell ref="BT35:CR35"/>
    <mergeCell ref="CS35:EK35"/>
    <mergeCell ref="A37:AO37"/>
    <mergeCell ref="AP37:DB37"/>
    <mergeCell ref="AP38:DB38"/>
    <mergeCell ref="A39:AD39"/>
    <mergeCell ref="AJ39:BM39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M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38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5"/>
  <sheetViews>
    <sheetView workbookViewId="0">
      <selection activeCell="DR74" sqref="DR74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N2" s="24" t="s">
        <v>0</v>
      </c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65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9" customFormat="1" ht="18" customHeight="1" x14ac:dyDescent="0.2">
      <c r="A17" s="32">
        <v>1</v>
      </c>
      <c r="B17" s="33"/>
      <c r="C17" s="33"/>
      <c r="D17" s="33"/>
      <c r="E17" s="34"/>
      <c r="F17" s="35" t="s">
        <v>66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41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3"/>
      <c r="BT17" s="41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3"/>
      <c r="CS17" s="41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3"/>
    </row>
    <row r="18" spans="1:141" s="19" customFormat="1" ht="18" customHeight="1" x14ac:dyDescent="0.2">
      <c r="A18" s="32">
        <v>2</v>
      </c>
      <c r="B18" s="33"/>
      <c r="C18" s="33"/>
      <c r="D18" s="33"/>
      <c r="E18" s="34"/>
      <c r="F18" s="32" t="s">
        <v>67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1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0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8" customFormat="1" ht="18" customHeight="1" x14ac:dyDescent="0.2">
      <c r="A19" s="32">
        <v>3</v>
      </c>
      <c r="B19" s="33"/>
      <c r="C19" s="33"/>
      <c r="D19" s="33"/>
      <c r="E19" s="34"/>
      <c r="F19" s="35" t="s">
        <v>18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7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40"/>
      <c r="BT19" s="38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40"/>
      <c r="CS19" s="38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40"/>
    </row>
    <row r="20" spans="1:141" s="19" customFormat="1" ht="18" customHeight="1" x14ac:dyDescent="0.2">
      <c r="A20" s="32">
        <v>4</v>
      </c>
      <c r="B20" s="33"/>
      <c r="C20" s="33"/>
      <c r="D20" s="33"/>
      <c r="E20" s="34"/>
      <c r="F20" s="32" t="s">
        <v>19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10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0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8" customFormat="1" ht="18" customHeight="1" x14ac:dyDescent="0.2">
      <c r="A21" s="32">
        <v>5</v>
      </c>
      <c r="B21" s="33"/>
      <c r="C21" s="33"/>
      <c r="D21" s="33"/>
      <c r="E21" s="34"/>
      <c r="F21" s="35" t="s">
        <v>20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41" s="19" customFormat="1" ht="18" customHeight="1" x14ac:dyDescent="0.2">
      <c r="A22" s="32">
        <v>6</v>
      </c>
      <c r="B22" s="33"/>
      <c r="C22" s="33"/>
      <c r="D22" s="33"/>
      <c r="E22" s="34"/>
      <c r="F22" s="32" t="s">
        <v>68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14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0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41" s="18" customFormat="1" ht="18" customHeight="1" x14ac:dyDescent="0.2">
      <c r="A23" s="32">
        <v>7</v>
      </c>
      <c r="B23" s="33"/>
      <c r="C23" s="33"/>
      <c r="D23" s="33"/>
      <c r="E23" s="34"/>
      <c r="F23" s="35" t="s">
        <v>22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40"/>
      <c r="BT23" s="38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40"/>
      <c r="CS23" s="38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40"/>
    </row>
    <row r="24" spans="1:141" s="18" customFormat="1" ht="18" customHeight="1" x14ac:dyDescent="0.2">
      <c r="A24" s="32">
        <v>8</v>
      </c>
      <c r="B24" s="33"/>
      <c r="C24" s="33"/>
      <c r="D24" s="33"/>
      <c r="E24" s="34"/>
      <c r="F24" s="32" t="s">
        <v>23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4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0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9" customFormat="1" ht="18" customHeight="1" x14ac:dyDescent="0.2">
      <c r="A25" s="32">
        <v>9</v>
      </c>
      <c r="B25" s="33"/>
      <c r="C25" s="33"/>
      <c r="D25" s="33"/>
      <c r="E25" s="34"/>
      <c r="F25" s="32" t="s">
        <v>69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41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v>1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>
        <v>0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</row>
    <row r="26" spans="1:141" s="18" customFormat="1" ht="18" customHeight="1" x14ac:dyDescent="0.2">
      <c r="A26" s="32">
        <v>10</v>
      </c>
      <c r="B26" s="33"/>
      <c r="C26" s="33"/>
      <c r="D26" s="33"/>
      <c r="E26" s="34"/>
      <c r="F26" s="35" t="s">
        <v>50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7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40"/>
      <c r="BT26" s="38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40"/>
      <c r="CS26" s="38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40"/>
    </row>
    <row r="27" spans="1:141" s="18" customFormat="1" ht="18" customHeight="1" x14ac:dyDescent="0.2">
      <c r="A27" s="32">
        <v>11</v>
      </c>
      <c r="B27" s="33"/>
      <c r="C27" s="33"/>
      <c r="D27" s="33"/>
      <c r="E27" s="34"/>
      <c r="F27" s="32" t="s">
        <v>58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20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1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41" s="19" customFormat="1" ht="18" customHeight="1" x14ac:dyDescent="0.2">
      <c r="A28" s="32">
        <v>12</v>
      </c>
      <c r="B28" s="33"/>
      <c r="C28" s="33"/>
      <c r="D28" s="33"/>
      <c r="E28" s="34"/>
      <c r="F28" s="32" t="s">
        <v>51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3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3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8" customFormat="1" ht="18" customHeight="1" x14ac:dyDescent="0.2">
      <c r="A29" s="32">
        <v>13</v>
      </c>
      <c r="B29" s="33"/>
      <c r="C29" s="33"/>
      <c r="D29" s="33"/>
      <c r="E29" s="34"/>
      <c r="F29" s="35" t="s">
        <v>70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7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40"/>
      <c r="BT29" s="38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40"/>
      <c r="CS29" s="38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40"/>
    </row>
    <row r="30" spans="1:141" s="19" customFormat="1" ht="18" customHeight="1" x14ac:dyDescent="0.2">
      <c r="A30" s="32">
        <v>14</v>
      </c>
      <c r="B30" s="33"/>
      <c r="C30" s="33"/>
      <c r="D30" s="33"/>
      <c r="E30" s="34"/>
      <c r="F30" s="32" t="s">
        <v>71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1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0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8" customFormat="1" ht="18" customHeight="1" x14ac:dyDescent="0.2">
      <c r="A31" s="32">
        <v>15</v>
      </c>
      <c r="B31" s="33"/>
      <c r="C31" s="33"/>
      <c r="D31" s="33"/>
      <c r="E31" s="34"/>
      <c r="F31" s="35" t="s">
        <v>24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40"/>
      <c r="BT31" s="38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40"/>
      <c r="CS31" s="38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40"/>
    </row>
    <row r="32" spans="1:141" s="19" customFormat="1" ht="18" customHeight="1" x14ac:dyDescent="0.2">
      <c r="A32" s="32">
        <v>16</v>
      </c>
      <c r="B32" s="33"/>
      <c r="C32" s="33"/>
      <c r="D32" s="33"/>
      <c r="E32" s="34"/>
      <c r="F32" s="32" t="s">
        <v>25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0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8" customFormat="1" ht="18" customHeight="1" x14ac:dyDescent="0.2">
      <c r="A33" s="32">
        <v>17</v>
      </c>
      <c r="B33" s="33"/>
      <c r="C33" s="33"/>
      <c r="D33" s="33"/>
      <c r="E33" s="34"/>
      <c r="F33" s="35" t="s">
        <v>26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40"/>
      <c r="BT33" s="38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40"/>
      <c r="CS33" s="38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40"/>
    </row>
    <row r="34" spans="1:141" s="19" customFormat="1" ht="18" customHeight="1" x14ac:dyDescent="0.2">
      <c r="A34" s="32">
        <v>18</v>
      </c>
      <c r="B34" s="33"/>
      <c r="C34" s="33"/>
      <c r="D34" s="33"/>
      <c r="E34" s="34"/>
      <c r="F34" s="32" t="s">
        <v>27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6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8" customFormat="1" ht="18" customHeight="1" x14ac:dyDescent="0.2">
      <c r="A35" s="32">
        <v>19</v>
      </c>
      <c r="B35" s="33"/>
      <c r="C35" s="33"/>
      <c r="D35" s="33"/>
      <c r="E35" s="34"/>
      <c r="F35" s="35" t="s">
        <v>30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40"/>
      <c r="BT35" s="38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40"/>
      <c r="CS35" s="38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40"/>
    </row>
    <row r="36" spans="1:141" s="19" customFormat="1" ht="18" customHeight="1" x14ac:dyDescent="0.2">
      <c r="A36" s="32">
        <v>20</v>
      </c>
      <c r="B36" s="33"/>
      <c r="C36" s="33"/>
      <c r="D36" s="33"/>
      <c r="E36" s="34"/>
      <c r="F36" s="32" t="s">
        <v>31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1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0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8" customFormat="1" ht="18" customHeight="1" x14ac:dyDescent="0.2">
      <c r="A37" s="32">
        <v>21</v>
      </c>
      <c r="B37" s="33"/>
      <c r="C37" s="33"/>
      <c r="D37" s="33"/>
      <c r="E37" s="34"/>
      <c r="F37" s="35" t="s">
        <v>59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7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40"/>
      <c r="BT37" s="38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40"/>
      <c r="CS37" s="38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40"/>
    </row>
    <row r="38" spans="1:141" s="19" customFormat="1" ht="18" customHeight="1" x14ac:dyDescent="0.2">
      <c r="A38" s="32">
        <v>22</v>
      </c>
      <c r="B38" s="33"/>
      <c r="C38" s="33"/>
      <c r="D38" s="33"/>
      <c r="E38" s="34"/>
      <c r="F38" s="32" t="s">
        <v>72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2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0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s="18" customFormat="1" ht="18" customHeight="1" x14ac:dyDescent="0.2">
      <c r="A39" s="32">
        <v>23</v>
      </c>
      <c r="B39" s="33"/>
      <c r="C39" s="33"/>
      <c r="D39" s="33"/>
      <c r="E39" s="34"/>
      <c r="F39" s="35" t="s">
        <v>32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40"/>
      <c r="BT39" s="38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40"/>
      <c r="CS39" s="38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40"/>
    </row>
    <row r="40" spans="1:141" s="19" customFormat="1" ht="18" customHeight="1" x14ac:dyDescent="0.2">
      <c r="A40" s="32">
        <v>24</v>
      </c>
      <c r="B40" s="33"/>
      <c r="C40" s="33"/>
      <c r="D40" s="33"/>
      <c r="E40" s="34"/>
      <c r="F40" s="32" t="s">
        <v>33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v>3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>
        <v>0</v>
      </c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41" s="18" customFormat="1" ht="18" customHeight="1" x14ac:dyDescent="0.2">
      <c r="A41" s="32">
        <v>25</v>
      </c>
      <c r="B41" s="33"/>
      <c r="C41" s="33"/>
      <c r="D41" s="33"/>
      <c r="E41" s="34"/>
      <c r="F41" s="35" t="s">
        <v>73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7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40"/>
      <c r="BT41" s="38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40"/>
      <c r="CS41" s="38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40"/>
    </row>
    <row r="42" spans="1:141" s="19" customFormat="1" ht="18" customHeight="1" x14ac:dyDescent="0.2">
      <c r="A42" s="32">
        <v>26</v>
      </c>
      <c r="B42" s="33"/>
      <c r="C42" s="33"/>
      <c r="D42" s="33"/>
      <c r="E42" s="34"/>
      <c r="F42" s="32" t="s">
        <v>74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2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0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9" customFormat="1" ht="18" customHeight="1" x14ac:dyDescent="0.2">
      <c r="A43" s="32">
        <v>27</v>
      </c>
      <c r="B43" s="33"/>
      <c r="C43" s="33"/>
      <c r="D43" s="33"/>
      <c r="E43" s="34"/>
      <c r="F43" s="35" t="s">
        <v>34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7"/>
      <c r="AU43" s="41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9" customFormat="1" ht="18" customHeight="1" x14ac:dyDescent="0.2">
      <c r="A44" s="32">
        <v>28</v>
      </c>
      <c r="B44" s="33"/>
      <c r="C44" s="33"/>
      <c r="D44" s="33"/>
      <c r="E44" s="34"/>
      <c r="F44" s="32" t="s">
        <v>35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41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v>16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8" customFormat="1" ht="18" customHeight="1" x14ac:dyDescent="0.2">
      <c r="A45" s="32">
        <v>29</v>
      </c>
      <c r="B45" s="33"/>
      <c r="C45" s="33"/>
      <c r="D45" s="33"/>
      <c r="E45" s="34"/>
      <c r="F45" s="35" t="s">
        <v>36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7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40"/>
      <c r="BT45" s="38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40"/>
      <c r="CS45" s="38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40"/>
    </row>
    <row r="46" spans="1:141" s="19" customFormat="1" ht="18" customHeight="1" x14ac:dyDescent="0.2">
      <c r="A46" s="32">
        <v>30</v>
      </c>
      <c r="B46" s="33"/>
      <c r="C46" s="33"/>
      <c r="D46" s="33"/>
      <c r="E46" s="34"/>
      <c r="F46" s="32" t="s">
        <v>37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v>12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>
        <v>1</v>
      </c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s="19" customFormat="1" ht="18" customHeight="1" x14ac:dyDescent="0.2">
      <c r="A47" s="32">
        <v>31</v>
      </c>
      <c r="B47" s="33"/>
      <c r="C47" s="33"/>
      <c r="D47" s="33"/>
      <c r="E47" s="34"/>
      <c r="F47" s="32" t="s">
        <v>75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41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3"/>
      <c r="BT47" s="41">
        <v>9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3"/>
      <c r="CS47" s="41">
        <v>9</v>
      </c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3"/>
    </row>
    <row r="48" spans="1:141" s="18" customFormat="1" ht="18" customHeight="1" x14ac:dyDescent="0.2">
      <c r="A48" s="32">
        <v>32</v>
      </c>
      <c r="B48" s="33"/>
      <c r="C48" s="33"/>
      <c r="D48" s="33"/>
      <c r="E48" s="34"/>
      <c r="F48" s="35" t="s">
        <v>76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7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40"/>
      <c r="BT48" s="38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40"/>
      <c r="CS48" s="38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40"/>
    </row>
    <row r="49" spans="1:141" s="19" customFormat="1" ht="18" customHeight="1" x14ac:dyDescent="0.2">
      <c r="A49" s="32">
        <v>33</v>
      </c>
      <c r="B49" s="33"/>
      <c r="C49" s="33"/>
      <c r="D49" s="33"/>
      <c r="E49" s="34"/>
      <c r="F49" s="32" t="s">
        <v>77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1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0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41" s="18" customFormat="1" ht="18" customHeight="1" x14ac:dyDescent="0.2">
      <c r="A50" s="32">
        <v>34</v>
      </c>
      <c r="B50" s="33"/>
      <c r="C50" s="33"/>
      <c r="D50" s="33"/>
      <c r="E50" s="34"/>
      <c r="F50" s="35" t="s">
        <v>38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7"/>
      <c r="AU50" s="38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40"/>
      <c r="BT50" s="38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40"/>
      <c r="CS50" s="38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40"/>
    </row>
    <row r="51" spans="1:141" s="19" customFormat="1" ht="18" customHeight="1" x14ac:dyDescent="0.2">
      <c r="A51" s="32">
        <v>35</v>
      </c>
      <c r="B51" s="33"/>
      <c r="C51" s="33"/>
      <c r="D51" s="33"/>
      <c r="E51" s="34"/>
      <c r="F51" s="32" t="s">
        <v>39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41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>
        <v>4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>
        <v>0</v>
      </c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41" s="18" customFormat="1" ht="18" customHeight="1" x14ac:dyDescent="0.2">
      <c r="A52" s="32">
        <v>36</v>
      </c>
      <c r="B52" s="33"/>
      <c r="C52" s="33"/>
      <c r="D52" s="33"/>
      <c r="E52" s="34"/>
      <c r="F52" s="35" t="s">
        <v>63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7"/>
      <c r="AU52" s="38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40"/>
      <c r="BT52" s="38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40"/>
      <c r="CS52" s="38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40"/>
    </row>
    <row r="53" spans="1:141" s="19" customFormat="1" ht="18" customHeight="1" x14ac:dyDescent="0.2">
      <c r="A53" s="32">
        <v>37</v>
      </c>
      <c r="B53" s="33"/>
      <c r="C53" s="33"/>
      <c r="D53" s="33"/>
      <c r="E53" s="34"/>
      <c r="F53" s="32" t="s">
        <v>64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41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v>1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9" customFormat="1" ht="18" customHeight="1" x14ac:dyDescent="0.2">
      <c r="A54" s="32">
        <v>38</v>
      </c>
      <c r="B54" s="33"/>
      <c r="C54" s="33"/>
      <c r="D54" s="33"/>
      <c r="E54" s="34"/>
      <c r="F54" s="32" t="s">
        <v>78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41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1">
        <v>1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3"/>
      <c r="CS54" s="41">
        <v>0</v>
      </c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3"/>
    </row>
    <row r="55" spans="1:141" s="18" customFormat="1" ht="18" customHeight="1" x14ac:dyDescent="0.2">
      <c r="A55" s="32">
        <v>39</v>
      </c>
      <c r="B55" s="33"/>
      <c r="C55" s="33"/>
      <c r="D55" s="33"/>
      <c r="E55" s="34"/>
      <c r="F55" s="35" t="s">
        <v>40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7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40"/>
      <c r="BT55" s="38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40"/>
      <c r="CS55" s="38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40"/>
    </row>
    <row r="56" spans="1:141" s="19" customFormat="1" ht="18" customHeight="1" x14ac:dyDescent="0.2">
      <c r="A56" s="32">
        <v>40</v>
      </c>
      <c r="B56" s="33"/>
      <c r="C56" s="33"/>
      <c r="D56" s="33"/>
      <c r="E56" s="34"/>
      <c r="F56" s="32" t="s">
        <v>41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8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0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s="19" customFormat="1" ht="18" customHeight="1" x14ac:dyDescent="0.2">
      <c r="A57" s="32">
        <v>41</v>
      </c>
      <c r="B57" s="33"/>
      <c r="C57" s="33"/>
      <c r="D57" s="33"/>
      <c r="E57" s="34"/>
      <c r="F57" s="35" t="s">
        <v>52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41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3"/>
      <c r="BT57" s="41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3"/>
      <c r="CS57" s="41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3"/>
    </row>
    <row r="58" spans="1:141" s="19" customFormat="1" ht="18" customHeight="1" x14ac:dyDescent="0.2">
      <c r="A58" s="32">
        <v>42</v>
      </c>
      <c r="B58" s="33"/>
      <c r="C58" s="33"/>
      <c r="D58" s="33"/>
      <c r="E58" s="34"/>
      <c r="F58" s="32" t="s">
        <v>79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1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41">
        <v>8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9" customFormat="1" ht="18" customHeight="1" x14ac:dyDescent="0.2">
      <c r="A59" s="32">
        <v>43</v>
      </c>
      <c r="B59" s="33"/>
      <c r="C59" s="33"/>
      <c r="D59" s="33"/>
      <c r="E59" s="34"/>
      <c r="F59" s="32" t="s">
        <v>53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41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>
        <v>5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41">
        <v>5</v>
      </c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3"/>
    </row>
    <row r="60" spans="1:141" s="19" customFormat="1" ht="18" customHeight="1" x14ac:dyDescent="0.2">
      <c r="A60" s="35" t="s">
        <v>42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7"/>
      <c r="AU60" s="38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40"/>
      <c r="BT60" s="38">
        <f>SUM(BT17:CR59)</f>
        <v>142</v>
      </c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40"/>
      <c r="CS60" s="38">
        <f>SUM(CS17:EK59)</f>
        <v>19</v>
      </c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40"/>
    </row>
    <row r="61" spans="1:141" s="2" customFormat="1" ht="12.75" customHeight="1" x14ac:dyDescent="0.2">
      <c r="B61" s="14"/>
      <c r="C61" s="14"/>
      <c r="D61" s="14"/>
      <c r="E61" s="14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</row>
    <row r="62" spans="1:141" s="2" customFormat="1" ht="12.75" customHeight="1" x14ac:dyDescent="0.2">
      <c r="A62" s="25" t="s">
        <v>43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7" t="s">
        <v>233</v>
      </c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17"/>
      <c r="DD62" s="17"/>
      <c r="DE62" s="17"/>
      <c r="DF62" s="17"/>
      <c r="DG62" s="17"/>
    </row>
    <row r="63" spans="1:141" s="2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47" t="s">
        <v>44</v>
      </c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17"/>
      <c r="DD63" s="17"/>
      <c r="DE63" s="17"/>
      <c r="DF63" s="17"/>
      <c r="DG63" s="17"/>
    </row>
    <row r="64" spans="1:141" s="8" customFormat="1" x14ac:dyDescent="0.2">
      <c r="A64" s="48" t="s">
        <v>45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J64" s="48" t="s">
        <v>234</v>
      </c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</row>
    <row r="65" spans="1:161" s="15" customFormat="1" ht="12.75" customHeight="1" x14ac:dyDescent="0.2">
      <c r="A65" s="47" t="s">
        <v>46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20"/>
      <c r="AF65" s="20"/>
      <c r="AG65" s="20"/>
      <c r="AH65" s="20"/>
      <c r="AJ65" s="47" t="s">
        <v>47</v>
      </c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FE65" s="15" t="s">
        <v>48</v>
      </c>
    </row>
  </sheetData>
  <mergeCells count="246">
    <mergeCell ref="A62:AO62"/>
    <mergeCell ref="AP62:DB62"/>
    <mergeCell ref="AP63:DB63"/>
    <mergeCell ref="A64:AD64"/>
    <mergeCell ref="AJ64:BM64"/>
    <mergeCell ref="A65:AD65"/>
    <mergeCell ref="AJ65:BM65"/>
    <mergeCell ref="A59:E59"/>
    <mergeCell ref="F59:AT59"/>
    <mergeCell ref="AU59:BS59"/>
    <mergeCell ref="BT59:CR59"/>
    <mergeCell ref="CS59:EK59"/>
    <mergeCell ref="A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N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38" right="0.51181102362204722" top="0.59055118110236238" bottom="0.39370078740157477" header="0.19685039370078738" footer="0.19685039370078738"/>
  <pageSetup paperSize="9" scale="64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59"/>
  <sheetViews>
    <sheetView workbookViewId="0">
      <selection activeCell="CO60" sqref="CO60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M2" s="24" t="s">
        <v>0</v>
      </c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80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14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9" customFormat="1" ht="18" customHeight="1" x14ac:dyDescent="0.2">
      <c r="A18" s="32">
        <v>2</v>
      </c>
      <c r="B18" s="33"/>
      <c r="C18" s="33"/>
      <c r="D18" s="33"/>
      <c r="E18" s="34"/>
      <c r="F18" s="32" t="s">
        <v>57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2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0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8" customFormat="1" ht="18" customHeight="1" x14ac:dyDescent="0.2">
      <c r="A19" s="32">
        <v>3</v>
      </c>
      <c r="B19" s="33"/>
      <c r="C19" s="33"/>
      <c r="D19" s="33"/>
      <c r="E19" s="34"/>
      <c r="F19" s="35" t="s">
        <v>16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7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40"/>
      <c r="BT19" s="38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40"/>
      <c r="CS19" s="38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40"/>
    </row>
    <row r="20" spans="1:141" s="19" customFormat="1" ht="18" customHeight="1" x14ac:dyDescent="0.2">
      <c r="A20" s="32">
        <v>4</v>
      </c>
      <c r="B20" s="33"/>
      <c r="C20" s="33"/>
      <c r="D20" s="33"/>
      <c r="E20" s="34"/>
      <c r="F20" s="32" t="s">
        <v>17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12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4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8" customFormat="1" ht="18" customHeight="1" x14ac:dyDescent="0.2">
      <c r="A21" s="32">
        <v>5</v>
      </c>
      <c r="B21" s="33"/>
      <c r="C21" s="33"/>
      <c r="D21" s="33"/>
      <c r="E21" s="34"/>
      <c r="F21" s="35" t="s">
        <v>18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41" s="19" customFormat="1" ht="18" customHeight="1" x14ac:dyDescent="0.2">
      <c r="A22" s="32">
        <v>6</v>
      </c>
      <c r="B22" s="33"/>
      <c r="C22" s="33"/>
      <c r="D22" s="33"/>
      <c r="E22" s="34"/>
      <c r="F22" s="32" t="s">
        <v>19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13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4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41" s="19" customFormat="1" ht="18" customHeight="1" x14ac:dyDescent="0.2">
      <c r="A23" s="32">
        <v>7</v>
      </c>
      <c r="B23" s="33"/>
      <c r="C23" s="33"/>
      <c r="D23" s="33"/>
      <c r="E23" s="34"/>
      <c r="F23" s="35" t="s">
        <v>20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4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41" s="19" customFormat="1" ht="18" customHeight="1" x14ac:dyDescent="0.2">
      <c r="A24" s="32">
        <v>8</v>
      </c>
      <c r="B24" s="33"/>
      <c r="C24" s="33"/>
      <c r="D24" s="33"/>
      <c r="E24" s="34"/>
      <c r="F24" s="32" t="s">
        <v>21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7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0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9" customFormat="1" ht="18" customHeight="1" x14ac:dyDescent="0.2">
      <c r="A25" s="32">
        <v>9</v>
      </c>
      <c r="B25" s="33"/>
      <c r="C25" s="33"/>
      <c r="D25" s="33"/>
      <c r="E25" s="34"/>
      <c r="F25" s="35" t="s">
        <v>50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7"/>
      <c r="AU25" s="41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</row>
    <row r="26" spans="1:141" s="19" customFormat="1" ht="18" customHeight="1" x14ac:dyDescent="0.2">
      <c r="A26" s="32">
        <v>10</v>
      </c>
      <c r="B26" s="33"/>
      <c r="C26" s="33"/>
      <c r="D26" s="33"/>
      <c r="E26" s="34"/>
      <c r="F26" s="32" t="s">
        <v>58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7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1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8" customFormat="1" ht="18" customHeight="1" x14ac:dyDescent="0.2">
      <c r="A27" s="32">
        <v>11</v>
      </c>
      <c r="B27" s="33"/>
      <c r="C27" s="33"/>
      <c r="D27" s="33"/>
      <c r="E27" s="34"/>
      <c r="F27" s="35" t="s">
        <v>81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7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40"/>
      <c r="BT27" s="38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40"/>
      <c r="CS27" s="38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40"/>
    </row>
    <row r="28" spans="1:141" s="19" customFormat="1" ht="18" customHeight="1" x14ac:dyDescent="0.2">
      <c r="A28" s="32">
        <v>12</v>
      </c>
      <c r="B28" s="33"/>
      <c r="C28" s="33"/>
      <c r="D28" s="33"/>
      <c r="E28" s="34"/>
      <c r="F28" s="32" t="s">
        <v>82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2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0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8" customFormat="1" ht="18" customHeight="1" x14ac:dyDescent="0.2">
      <c r="A29" s="32">
        <v>13</v>
      </c>
      <c r="B29" s="33"/>
      <c r="C29" s="33"/>
      <c r="D29" s="33"/>
      <c r="E29" s="34"/>
      <c r="F29" s="35" t="s">
        <v>24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7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40"/>
      <c r="BT29" s="38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40"/>
      <c r="CS29" s="38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40"/>
    </row>
    <row r="30" spans="1:141" s="19" customFormat="1" ht="18" customHeight="1" x14ac:dyDescent="0.2">
      <c r="A30" s="32">
        <v>14</v>
      </c>
      <c r="B30" s="33"/>
      <c r="C30" s="33"/>
      <c r="D30" s="33"/>
      <c r="E30" s="34"/>
      <c r="F30" s="32" t="s">
        <v>25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11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4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8" customFormat="1" ht="18" customHeight="1" x14ac:dyDescent="0.2">
      <c r="A31" s="32">
        <v>15</v>
      </c>
      <c r="B31" s="33"/>
      <c r="C31" s="33"/>
      <c r="D31" s="33"/>
      <c r="E31" s="34"/>
      <c r="F31" s="35" t="s">
        <v>26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40"/>
      <c r="BT31" s="38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40"/>
      <c r="CS31" s="38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40"/>
    </row>
    <row r="32" spans="1:141" s="19" customFormat="1" ht="18" customHeight="1" x14ac:dyDescent="0.2">
      <c r="A32" s="32">
        <v>16</v>
      </c>
      <c r="B32" s="33"/>
      <c r="C32" s="33"/>
      <c r="D32" s="33"/>
      <c r="E32" s="34"/>
      <c r="F32" s="32" t="s">
        <v>27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15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1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8" customFormat="1" ht="18" customHeight="1" x14ac:dyDescent="0.2">
      <c r="A33" s="32">
        <v>17</v>
      </c>
      <c r="B33" s="33"/>
      <c r="C33" s="33"/>
      <c r="D33" s="33"/>
      <c r="E33" s="34"/>
      <c r="F33" s="35" t="s">
        <v>28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40"/>
      <c r="BT33" s="38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40"/>
      <c r="CS33" s="38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40"/>
    </row>
    <row r="34" spans="1:141" s="19" customFormat="1" ht="18" customHeight="1" x14ac:dyDescent="0.2">
      <c r="A34" s="32">
        <v>18</v>
      </c>
      <c r="B34" s="33"/>
      <c r="C34" s="33"/>
      <c r="D34" s="33"/>
      <c r="E34" s="34"/>
      <c r="F34" s="32" t="s">
        <v>29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20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6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8" customFormat="1" ht="18" customHeight="1" x14ac:dyDescent="0.2">
      <c r="A35" s="32">
        <v>19</v>
      </c>
      <c r="B35" s="33"/>
      <c r="C35" s="33"/>
      <c r="D35" s="33"/>
      <c r="E35" s="34"/>
      <c r="F35" s="35" t="s">
        <v>30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40"/>
      <c r="BT35" s="38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40"/>
      <c r="CS35" s="38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40"/>
    </row>
    <row r="36" spans="1:141" s="19" customFormat="1" ht="18" customHeight="1" x14ac:dyDescent="0.2">
      <c r="A36" s="32">
        <v>20</v>
      </c>
      <c r="B36" s="33"/>
      <c r="C36" s="33"/>
      <c r="D36" s="33"/>
      <c r="E36" s="34"/>
      <c r="F36" s="32" t="s">
        <v>31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5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0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8" customFormat="1" ht="18" customHeight="1" x14ac:dyDescent="0.2">
      <c r="A37" s="32">
        <v>21</v>
      </c>
      <c r="B37" s="33"/>
      <c r="C37" s="33"/>
      <c r="D37" s="33"/>
      <c r="E37" s="34"/>
      <c r="F37" s="35" t="s">
        <v>59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7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40"/>
      <c r="BT37" s="38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40"/>
      <c r="CS37" s="38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40"/>
    </row>
    <row r="38" spans="1:141" s="18" customFormat="1" ht="18" customHeight="1" x14ac:dyDescent="0.2">
      <c r="A38" s="32">
        <v>22</v>
      </c>
      <c r="B38" s="33"/>
      <c r="C38" s="33"/>
      <c r="D38" s="33"/>
      <c r="E38" s="34"/>
      <c r="F38" s="32" t="s">
        <v>60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10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0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s="18" customFormat="1" ht="18" customHeight="1" x14ac:dyDescent="0.2">
      <c r="A39" s="32">
        <v>23</v>
      </c>
      <c r="B39" s="33"/>
      <c r="C39" s="33"/>
      <c r="D39" s="33"/>
      <c r="E39" s="34"/>
      <c r="F39" s="35" t="s">
        <v>32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40"/>
      <c r="BT39" s="38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40"/>
      <c r="CS39" s="38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40"/>
    </row>
    <row r="40" spans="1:141" s="19" customFormat="1" ht="18" customHeight="1" x14ac:dyDescent="0.2">
      <c r="A40" s="32">
        <v>24</v>
      </c>
      <c r="B40" s="33"/>
      <c r="C40" s="33"/>
      <c r="D40" s="33"/>
      <c r="E40" s="34"/>
      <c r="F40" s="32" t="s">
        <v>33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v>7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>
        <v>5</v>
      </c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41" s="18" customFormat="1" ht="18" customHeight="1" x14ac:dyDescent="0.2">
      <c r="A41" s="32">
        <v>25</v>
      </c>
      <c r="B41" s="33"/>
      <c r="C41" s="33"/>
      <c r="D41" s="33"/>
      <c r="E41" s="34"/>
      <c r="F41" s="35" t="s">
        <v>34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7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40"/>
      <c r="BT41" s="38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40"/>
      <c r="CS41" s="38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40"/>
    </row>
    <row r="42" spans="1:141" s="19" customFormat="1" ht="18" customHeight="1" x14ac:dyDescent="0.2">
      <c r="A42" s="32">
        <v>26</v>
      </c>
      <c r="B42" s="33"/>
      <c r="C42" s="33"/>
      <c r="D42" s="33"/>
      <c r="E42" s="34"/>
      <c r="F42" s="32" t="s">
        <v>35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17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8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8" customFormat="1" ht="18" customHeight="1" x14ac:dyDescent="0.2">
      <c r="A43" s="32">
        <v>27</v>
      </c>
      <c r="B43" s="33"/>
      <c r="C43" s="33"/>
      <c r="D43" s="33"/>
      <c r="E43" s="34"/>
      <c r="F43" s="35" t="s">
        <v>83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7"/>
      <c r="AU43" s="38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40"/>
      <c r="BT43" s="38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40"/>
      <c r="CS43" s="38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40"/>
    </row>
    <row r="44" spans="1:141" s="19" customFormat="1" ht="18" customHeight="1" x14ac:dyDescent="0.2">
      <c r="A44" s="32">
        <v>28</v>
      </c>
      <c r="B44" s="33"/>
      <c r="C44" s="33"/>
      <c r="D44" s="33"/>
      <c r="E44" s="34"/>
      <c r="F44" s="32" t="s">
        <v>84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41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v>1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8" customFormat="1" ht="18" customHeight="1" x14ac:dyDescent="0.2">
      <c r="A45" s="32">
        <v>29</v>
      </c>
      <c r="B45" s="33"/>
      <c r="C45" s="33"/>
      <c r="D45" s="33"/>
      <c r="E45" s="34"/>
      <c r="F45" s="35" t="s">
        <v>36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7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40"/>
      <c r="BT45" s="38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40"/>
      <c r="CS45" s="38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40"/>
    </row>
    <row r="46" spans="1:141" s="18" customFormat="1" ht="18" customHeight="1" x14ac:dyDescent="0.2">
      <c r="A46" s="32">
        <v>30</v>
      </c>
      <c r="B46" s="33"/>
      <c r="C46" s="33"/>
      <c r="D46" s="33"/>
      <c r="E46" s="34"/>
      <c r="F46" s="32" t="s">
        <v>37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v>13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>
        <v>11</v>
      </c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s="18" customFormat="1" ht="18" customHeight="1" x14ac:dyDescent="0.2">
      <c r="A47" s="32">
        <v>31</v>
      </c>
      <c r="B47" s="33"/>
      <c r="C47" s="33"/>
      <c r="D47" s="33"/>
      <c r="E47" s="34"/>
      <c r="F47" s="35" t="s">
        <v>38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7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40"/>
      <c r="BT47" s="38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40"/>
      <c r="CS47" s="38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40"/>
    </row>
    <row r="48" spans="1:141" s="19" customFormat="1" ht="18" customHeight="1" x14ac:dyDescent="0.2">
      <c r="A48" s="32">
        <v>32</v>
      </c>
      <c r="B48" s="33"/>
      <c r="C48" s="33"/>
      <c r="D48" s="33"/>
      <c r="E48" s="34"/>
      <c r="F48" s="32" t="s">
        <v>39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41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3"/>
      <c r="BT48" s="41">
        <v>5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3"/>
      <c r="CS48" s="41">
        <v>0</v>
      </c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3"/>
    </row>
    <row r="49" spans="1:161" s="18" customFormat="1" ht="18" customHeight="1" x14ac:dyDescent="0.2">
      <c r="A49" s="32">
        <v>33</v>
      </c>
      <c r="B49" s="33"/>
      <c r="C49" s="33"/>
      <c r="D49" s="33"/>
      <c r="E49" s="34"/>
      <c r="F49" s="35" t="s">
        <v>63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7"/>
      <c r="AU49" s="38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40"/>
      <c r="BT49" s="38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40"/>
      <c r="CS49" s="38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40"/>
    </row>
    <row r="50" spans="1:161" s="19" customFormat="1" ht="18" customHeight="1" x14ac:dyDescent="0.2">
      <c r="A50" s="32">
        <v>34</v>
      </c>
      <c r="B50" s="33"/>
      <c r="C50" s="33"/>
      <c r="D50" s="33"/>
      <c r="E50" s="34"/>
      <c r="F50" s="32" t="s">
        <v>64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2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61" s="18" customFormat="1" ht="18" customHeight="1" x14ac:dyDescent="0.2">
      <c r="A51" s="32">
        <v>35</v>
      </c>
      <c r="B51" s="33"/>
      <c r="C51" s="33"/>
      <c r="D51" s="33"/>
      <c r="E51" s="34"/>
      <c r="F51" s="35" t="s">
        <v>52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7"/>
      <c r="AU51" s="38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40"/>
      <c r="BT51" s="38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40"/>
      <c r="CS51" s="38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40"/>
    </row>
    <row r="52" spans="1:161" s="18" customFormat="1" ht="18" customHeight="1" x14ac:dyDescent="0.2">
      <c r="A52" s="32">
        <v>36</v>
      </c>
      <c r="B52" s="33"/>
      <c r="C52" s="33"/>
      <c r="D52" s="33"/>
      <c r="E52" s="34"/>
      <c r="F52" s="32" t="s">
        <v>79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41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3"/>
      <c r="BT52" s="41">
        <v>7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3"/>
      <c r="CS52" s="41">
        <v>0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61" s="19" customFormat="1" ht="18" customHeight="1" x14ac:dyDescent="0.2">
      <c r="A53" s="32">
        <v>37</v>
      </c>
      <c r="B53" s="33"/>
      <c r="C53" s="33"/>
      <c r="D53" s="33"/>
      <c r="E53" s="34"/>
      <c r="F53" s="32" t="s">
        <v>53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41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v>17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9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61" s="19" customFormat="1" ht="18" customHeight="1" x14ac:dyDescent="0.2">
      <c r="A54" s="35" t="s">
        <v>42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7"/>
      <c r="AU54" s="38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40"/>
      <c r="BT54" s="38">
        <f>SUM(BT17:CR53)</f>
        <v>173</v>
      </c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40"/>
      <c r="CS54" s="38">
        <f>SUM(CS17:EK53)</f>
        <v>53</v>
      </c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40"/>
    </row>
    <row r="55" spans="1:161" s="2" customFormat="1" ht="12.75" customHeight="1" x14ac:dyDescent="0.2">
      <c r="B55" s="14"/>
      <c r="C55" s="14"/>
      <c r="D55" s="14"/>
      <c r="E55" s="14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</row>
    <row r="56" spans="1:161" s="2" customFormat="1" ht="12.75" customHeight="1" x14ac:dyDescent="0.2">
      <c r="A56" s="25" t="s">
        <v>43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7" t="s">
        <v>233</v>
      </c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17"/>
      <c r="DD56" s="17"/>
      <c r="DE56" s="17"/>
      <c r="DF56" s="17"/>
      <c r="DG56" s="17"/>
    </row>
    <row r="57" spans="1:161" s="2" customForma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47" t="s">
        <v>44</v>
      </c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17"/>
      <c r="DD57" s="17"/>
      <c r="DE57" s="17"/>
      <c r="DF57" s="17"/>
      <c r="DG57" s="17"/>
    </row>
    <row r="58" spans="1:161" s="8" customFormat="1" x14ac:dyDescent="0.2">
      <c r="A58" s="48" t="s">
        <v>45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J58" s="48" t="s">
        <v>234</v>
      </c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</row>
    <row r="59" spans="1:161" s="15" customFormat="1" ht="12.75" customHeight="1" x14ac:dyDescent="0.2">
      <c r="A59" s="47" t="s">
        <v>46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20"/>
      <c r="AF59" s="20"/>
      <c r="AG59" s="20"/>
      <c r="AH59" s="20"/>
      <c r="AJ59" s="47" t="s">
        <v>47</v>
      </c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FE59" s="15" t="s">
        <v>48</v>
      </c>
    </row>
  </sheetData>
  <mergeCells count="216">
    <mergeCell ref="A56:AO56"/>
    <mergeCell ref="AP56:DB56"/>
    <mergeCell ref="AP57:DB57"/>
    <mergeCell ref="A58:AD58"/>
    <mergeCell ref="AJ58:BM58"/>
    <mergeCell ref="A59:AD59"/>
    <mergeCell ref="AJ59:BM59"/>
    <mergeCell ref="A53:E53"/>
    <mergeCell ref="F53:AT53"/>
    <mergeCell ref="AU53:BS53"/>
    <mergeCell ref="BT53:CR53"/>
    <mergeCell ref="CS53:EK53"/>
    <mergeCell ref="A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M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38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3"/>
  <sheetViews>
    <sheetView workbookViewId="0">
      <selection activeCell="BZ94" sqref="BZ94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M2" s="24" t="s">
        <v>0</v>
      </c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85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86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9" customFormat="1" ht="18" customHeight="1" x14ac:dyDescent="0.2">
      <c r="A18" s="32">
        <v>2</v>
      </c>
      <c r="B18" s="33"/>
      <c r="C18" s="33"/>
      <c r="D18" s="33"/>
      <c r="E18" s="34"/>
      <c r="F18" s="32" t="s">
        <v>87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7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0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8" customFormat="1" ht="18" customHeight="1" x14ac:dyDescent="0.2">
      <c r="A19" s="32">
        <v>3</v>
      </c>
      <c r="B19" s="33"/>
      <c r="C19" s="33"/>
      <c r="D19" s="33"/>
      <c r="E19" s="34"/>
      <c r="F19" s="35" t="s">
        <v>14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7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40"/>
      <c r="BT19" s="38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40"/>
      <c r="CS19" s="38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40"/>
    </row>
    <row r="20" spans="1:141" s="19" customFormat="1" ht="18" customHeight="1" x14ac:dyDescent="0.2">
      <c r="A20" s="32">
        <v>4</v>
      </c>
      <c r="B20" s="33"/>
      <c r="C20" s="33"/>
      <c r="D20" s="33"/>
      <c r="E20" s="34"/>
      <c r="F20" s="32" t="s">
        <v>57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3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0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9" customFormat="1" ht="18" customHeight="1" x14ac:dyDescent="0.2">
      <c r="A21" s="32">
        <v>5</v>
      </c>
      <c r="B21" s="33"/>
      <c r="C21" s="33"/>
      <c r="D21" s="33"/>
      <c r="E21" s="34"/>
      <c r="F21" s="32" t="s">
        <v>15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4"/>
      <c r="AU21" s="41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v>1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41" s="18" customFormat="1" ht="18" customHeight="1" x14ac:dyDescent="0.2">
      <c r="A22" s="32">
        <v>6</v>
      </c>
      <c r="B22" s="33"/>
      <c r="C22" s="33"/>
      <c r="D22" s="33"/>
      <c r="E22" s="34"/>
      <c r="F22" s="35" t="s">
        <v>16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7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40"/>
      <c r="BT22" s="38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40"/>
      <c r="CS22" s="38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40"/>
    </row>
    <row r="23" spans="1:141" s="19" customFormat="1" ht="18" customHeight="1" x14ac:dyDescent="0.2">
      <c r="A23" s="32">
        <v>7</v>
      </c>
      <c r="B23" s="33"/>
      <c r="C23" s="33"/>
      <c r="D23" s="33"/>
      <c r="E23" s="34"/>
      <c r="F23" s="32" t="s">
        <v>17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4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16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41" s="18" customFormat="1" ht="18" customHeight="1" x14ac:dyDescent="0.2">
      <c r="A24" s="32">
        <v>8</v>
      </c>
      <c r="B24" s="33"/>
      <c r="C24" s="33"/>
      <c r="D24" s="33"/>
      <c r="E24" s="34"/>
      <c r="F24" s="35" t="s">
        <v>18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7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40"/>
      <c r="BT24" s="38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40"/>
      <c r="CS24" s="38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40"/>
    </row>
    <row r="25" spans="1:141" s="19" customFormat="1" ht="18" customHeight="1" x14ac:dyDescent="0.2">
      <c r="A25" s="32">
        <v>9</v>
      </c>
      <c r="B25" s="33"/>
      <c r="C25" s="33"/>
      <c r="D25" s="33"/>
      <c r="E25" s="34"/>
      <c r="F25" s="32" t="s">
        <v>19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41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v>16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>
        <v>0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</row>
    <row r="26" spans="1:141" s="18" customFormat="1" ht="18" customHeight="1" x14ac:dyDescent="0.2">
      <c r="A26" s="32">
        <v>10</v>
      </c>
      <c r="B26" s="33"/>
      <c r="C26" s="33"/>
      <c r="D26" s="33"/>
      <c r="E26" s="34"/>
      <c r="F26" s="35" t="s">
        <v>20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7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40"/>
      <c r="BT26" s="38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40"/>
      <c r="CS26" s="38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40"/>
    </row>
    <row r="27" spans="1:141" s="18" customFormat="1" ht="18" customHeight="1" x14ac:dyDescent="0.2">
      <c r="A27" s="32">
        <v>11</v>
      </c>
      <c r="B27" s="33"/>
      <c r="C27" s="33"/>
      <c r="D27" s="33"/>
      <c r="E27" s="34"/>
      <c r="F27" s="32" t="s">
        <v>21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15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1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41" s="19" customFormat="1" ht="18" customHeight="1" x14ac:dyDescent="0.2">
      <c r="A28" s="32">
        <v>12</v>
      </c>
      <c r="B28" s="33"/>
      <c r="C28" s="33"/>
      <c r="D28" s="33"/>
      <c r="E28" s="34"/>
      <c r="F28" s="32" t="s">
        <v>88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8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23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9" customFormat="1" ht="18" customHeight="1" x14ac:dyDescent="0.2">
      <c r="A29" s="32">
        <v>13</v>
      </c>
      <c r="B29" s="33"/>
      <c r="C29" s="33"/>
      <c r="D29" s="33"/>
      <c r="E29" s="34"/>
      <c r="F29" s="32" t="s">
        <v>89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4"/>
      <c r="AU29" s="41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v>8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v>9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41" s="19" customFormat="1" ht="18" customHeight="1" x14ac:dyDescent="0.2">
      <c r="A30" s="32">
        <v>14</v>
      </c>
      <c r="B30" s="33"/>
      <c r="C30" s="33"/>
      <c r="D30" s="33"/>
      <c r="E30" s="34"/>
      <c r="F30" s="32" t="s">
        <v>90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15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8" customFormat="1" ht="18" customHeight="1" x14ac:dyDescent="0.2">
      <c r="A31" s="32">
        <v>15</v>
      </c>
      <c r="B31" s="33"/>
      <c r="C31" s="33"/>
      <c r="D31" s="33"/>
      <c r="E31" s="34"/>
      <c r="F31" s="35" t="s">
        <v>91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40"/>
      <c r="BT31" s="38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40"/>
      <c r="CS31" s="38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40"/>
    </row>
    <row r="32" spans="1:141" s="19" customFormat="1" ht="18" customHeight="1" x14ac:dyDescent="0.2">
      <c r="A32" s="32">
        <v>16</v>
      </c>
      <c r="B32" s="33"/>
      <c r="C32" s="33"/>
      <c r="D32" s="33"/>
      <c r="E32" s="34"/>
      <c r="F32" s="32" t="s">
        <v>92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2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0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8" customFormat="1" ht="18" customHeight="1" x14ac:dyDescent="0.2">
      <c r="A33" s="32">
        <v>17</v>
      </c>
      <c r="B33" s="33"/>
      <c r="C33" s="33"/>
      <c r="D33" s="33"/>
      <c r="E33" s="34"/>
      <c r="F33" s="35" t="s">
        <v>93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40"/>
      <c r="BT33" s="38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40"/>
      <c r="CS33" s="38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40"/>
    </row>
    <row r="34" spans="1:141" s="19" customFormat="1" ht="18" customHeight="1" x14ac:dyDescent="0.2">
      <c r="A34" s="32">
        <v>18</v>
      </c>
      <c r="B34" s="33"/>
      <c r="C34" s="33"/>
      <c r="D34" s="33"/>
      <c r="E34" s="34"/>
      <c r="F34" s="32" t="s">
        <v>94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2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8" customFormat="1" ht="18" customHeight="1" x14ac:dyDescent="0.2">
      <c r="A35" s="32">
        <v>19</v>
      </c>
      <c r="B35" s="33"/>
      <c r="C35" s="33"/>
      <c r="D35" s="33"/>
      <c r="E35" s="34"/>
      <c r="F35" s="35" t="s">
        <v>22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40"/>
      <c r="BT35" s="38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40"/>
      <c r="CS35" s="38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40"/>
    </row>
    <row r="36" spans="1:141" s="18" customFormat="1" ht="18" customHeight="1" x14ac:dyDescent="0.2">
      <c r="A36" s="32">
        <v>20</v>
      </c>
      <c r="B36" s="33"/>
      <c r="C36" s="33"/>
      <c r="D36" s="33"/>
      <c r="E36" s="34"/>
      <c r="F36" s="32" t="s">
        <v>23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8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0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9" customFormat="1" ht="18" customHeight="1" x14ac:dyDescent="0.2">
      <c r="A37" s="32">
        <v>21</v>
      </c>
      <c r="B37" s="33"/>
      <c r="C37" s="33"/>
      <c r="D37" s="33"/>
      <c r="E37" s="34"/>
      <c r="F37" s="32" t="s">
        <v>69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41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v>1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8" customFormat="1" ht="18" customHeight="1" x14ac:dyDescent="0.2">
      <c r="A38" s="32">
        <v>22</v>
      </c>
      <c r="B38" s="33"/>
      <c r="C38" s="33"/>
      <c r="D38" s="33"/>
      <c r="E38" s="34"/>
      <c r="F38" s="35" t="s">
        <v>50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7"/>
      <c r="AU38" s="38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40"/>
      <c r="BT38" s="38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40"/>
      <c r="CS38" s="38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40"/>
    </row>
    <row r="39" spans="1:141" s="18" customFormat="1" ht="18" customHeight="1" x14ac:dyDescent="0.2">
      <c r="A39" s="32">
        <v>23</v>
      </c>
      <c r="B39" s="33"/>
      <c r="C39" s="33"/>
      <c r="D39" s="33"/>
      <c r="E39" s="34"/>
      <c r="F39" s="32" t="s">
        <v>58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41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3"/>
      <c r="BT39" s="41">
        <v>6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3"/>
      <c r="CS39" s="41">
        <v>0</v>
      </c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3"/>
    </row>
    <row r="40" spans="1:141" s="19" customFormat="1" ht="18" customHeight="1" x14ac:dyDescent="0.2">
      <c r="A40" s="32">
        <v>24</v>
      </c>
      <c r="B40" s="33"/>
      <c r="C40" s="33"/>
      <c r="D40" s="33"/>
      <c r="E40" s="34"/>
      <c r="F40" s="32" t="s">
        <v>51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v>3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>
        <v>3</v>
      </c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41" s="18" customFormat="1" ht="18" customHeight="1" x14ac:dyDescent="0.2">
      <c r="A41" s="32">
        <v>25</v>
      </c>
      <c r="B41" s="33"/>
      <c r="C41" s="33"/>
      <c r="D41" s="33"/>
      <c r="E41" s="34"/>
      <c r="F41" s="35" t="s">
        <v>81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7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40"/>
      <c r="BT41" s="38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40"/>
      <c r="CS41" s="38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40"/>
    </row>
    <row r="42" spans="1:141" s="19" customFormat="1" ht="18" customHeight="1" x14ac:dyDescent="0.2">
      <c r="A42" s="32">
        <v>26</v>
      </c>
      <c r="B42" s="33"/>
      <c r="C42" s="33"/>
      <c r="D42" s="33"/>
      <c r="E42" s="34"/>
      <c r="F42" s="32" t="s">
        <v>95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1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7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8" customFormat="1" ht="18" customHeight="1" x14ac:dyDescent="0.2">
      <c r="A43" s="32">
        <v>27</v>
      </c>
      <c r="B43" s="33"/>
      <c r="C43" s="33"/>
      <c r="D43" s="33"/>
      <c r="E43" s="34"/>
      <c r="F43" s="35" t="s">
        <v>70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7"/>
      <c r="AU43" s="38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40"/>
      <c r="BT43" s="38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40"/>
      <c r="CS43" s="38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40"/>
    </row>
    <row r="44" spans="1:141" s="19" customFormat="1" ht="18" customHeight="1" x14ac:dyDescent="0.2">
      <c r="A44" s="32">
        <v>28</v>
      </c>
      <c r="B44" s="33"/>
      <c r="C44" s="33"/>
      <c r="D44" s="33"/>
      <c r="E44" s="34"/>
      <c r="F44" s="32" t="s">
        <v>71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41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v>2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8" customFormat="1" ht="18" customHeight="1" x14ac:dyDescent="0.2">
      <c r="A45" s="32">
        <v>29</v>
      </c>
      <c r="B45" s="33"/>
      <c r="C45" s="33"/>
      <c r="D45" s="33"/>
      <c r="E45" s="34"/>
      <c r="F45" s="35" t="s">
        <v>24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7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40"/>
      <c r="BT45" s="38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40"/>
      <c r="CS45" s="38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40"/>
    </row>
    <row r="46" spans="1:141" s="19" customFormat="1" ht="18" customHeight="1" x14ac:dyDescent="0.2">
      <c r="A46" s="32">
        <v>30</v>
      </c>
      <c r="B46" s="33"/>
      <c r="C46" s="33"/>
      <c r="D46" s="33"/>
      <c r="E46" s="34"/>
      <c r="F46" s="32" t="s">
        <v>25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v>16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>
        <v>0</v>
      </c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s="18" customFormat="1" ht="18" customHeight="1" x14ac:dyDescent="0.2">
      <c r="A47" s="32">
        <v>31</v>
      </c>
      <c r="B47" s="33"/>
      <c r="C47" s="33"/>
      <c r="D47" s="33"/>
      <c r="E47" s="34"/>
      <c r="F47" s="35" t="s">
        <v>26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7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40"/>
      <c r="BT47" s="38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40"/>
      <c r="CS47" s="38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40"/>
    </row>
    <row r="48" spans="1:141" s="19" customFormat="1" ht="18" customHeight="1" x14ac:dyDescent="0.2">
      <c r="A48" s="32">
        <v>32</v>
      </c>
      <c r="B48" s="33"/>
      <c r="C48" s="33"/>
      <c r="D48" s="33"/>
      <c r="E48" s="34"/>
      <c r="F48" s="32" t="s">
        <v>27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41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3"/>
      <c r="BT48" s="41">
        <v>12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3"/>
      <c r="CS48" s="41">
        <v>0</v>
      </c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3"/>
    </row>
    <row r="49" spans="1:141" s="19" customFormat="1" ht="18" customHeight="1" x14ac:dyDescent="0.2">
      <c r="A49" s="32">
        <v>33</v>
      </c>
      <c r="B49" s="33"/>
      <c r="C49" s="33"/>
      <c r="D49" s="33"/>
      <c r="E49" s="34"/>
      <c r="F49" s="32" t="s">
        <v>96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1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4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41" s="18" customFormat="1" ht="18" customHeight="1" x14ac:dyDescent="0.2">
      <c r="A50" s="32">
        <v>34</v>
      </c>
      <c r="B50" s="33"/>
      <c r="C50" s="33"/>
      <c r="D50" s="33"/>
      <c r="E50" s="34"/>
      <c r="F50" s="35" t="s">
        <v>28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7"/>
      <c r="AU50" s="38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40"/>
      <c r="BT50" s="38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40"/>
      <c r="CS50" s="38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40"/>
    </row>
    <row r="51" spans="1:141" s="19" customFormat="1" ht="18" customHeight="1" x14ac:dyDescent="0.2">
      <c r="A51" s="32">
        <v>35</v>
      </c>
      <c r="B51" s="33"/>
      <c r="C51" s="33"/>
      <c r="D51" s="33"/>
      <c r="E51" s="34"/>
      <c r="F51" s="32" t="s">
        <v>29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41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>
        <v>17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>
        <v>0</v>
      </c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41" s="18" customFormat="1" ht="18" customHeight="1" x14ac:dyDescent="0.2">
      <c r="A52" s="32">
        <v>36</v>
      </c>
      <c r="B52" s="33"/>
      <c r="C52" s="33"/>
      <c r="D52" s="33"/>
      <c r="E52" s="34"/>
      <c r="F52" s="35" t="s">
        <v>30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7"/>
      <c r="AU52" s="38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40"/>
      <c r="BT52" s="38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40"/>
      <c r="CS52" s="38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40"/>
    </row>
    <row r="53" spans="1:141" s="19" customFormat="1" ht="18" customHeight="1" x14ac:dyDescent="0.2">
      <c r="A53" s="32">
        <v>37</v>
      </c>
      <c r="B53" s="33"/>
      <c r="C53" s="33"/>
      <c r="D53" s="33"/>
      <c r="E53" s="34"/>
      <c r="F53" s="32" t="s">
        <v>31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41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v>8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8" customFormat="1" ht="18" customHeight="1" x14ac:dyDescent="0.2">
      <c r="A54" s="32">
        <v>38</v>
      </c>
      <c r="B54" s="33"/>
      <c r="C54" s="33"/>
      <c r="D54" s="33"/>
      <c r="E54" s="34"/>
      <c r="F54" s="35" t="s">
        <v>59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7"/>
      <c r="AU54" s="38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40"/>
      <c r="BT54" s="38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40"/>
      <c r="CS54" s="38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40"/>
    </row>
    <row r="55" spans="1:141" s="18" customFormat="1" ht="18" customHeight="1" x14ac:dyDescent="0.2">
      <c r="A55" s="32">
        <v>39</v>
      </c>
      <c r="B55" s="33"/>
      <c r="C55" s="33"/>
      <c r="D55" s="33"/>
      <c r="E55" s="34"/>
      <c r="F55" s="32" t="s">
        <v>60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41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3"/>
      <c r="BT55" s="41">
        <v>3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3"/>
      <c r="CS55" s="41">
        <v>0</v>
      </c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3"/>
    </row>
    <row r="56" spans="1:141" s="19" customFormat="1" ht="18" customHeight="1" x14ac:dyDescent="0.2">
      <c r="A56" s="32">
        <v>40</v>
      </c>
      <c r="B56" s="33"/>
      <c r="C56" s="33"/>
      <c r="D56" s="33"/>
      <c r="E56" s="34"/>
      <c r="F56" s="32" t="s">
        <v>72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2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0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s="18" customFormat="1" ht="18" customHeight="1" x14ac:dyDescent="0.2">
      <c r="A57" s="32">
        <v>41</v>
      </c>
      <c r="B57" s="33"/>
      <c r="C57" s="33"/>
      <c r="D57" s="33"/>
      <c r="E57" s="34"/>
      <c r="F57" s="35" t="s">
        <v>32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40"/>
      <c r="BT57" s="38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40"/>
      <c r="CS57" s="38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40"/>
    </row>
    <row r="58" spans="1:141" s="19" customFormat="1" ht="18" customHeight="1" x14ac:dyDescent="0.2">
      <c r="A58" s="32">
        <v>42</v>
      </c>
      <c r="B58" s="33"/>
      <c r="C58" s="33"/>
      <c r="D58" s="33"/>
      <c r="E58" s="34"/>
      <c r="F58" s="32" t="s">
        <v>33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1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41">
        <v>6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v>1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8" customFormat="1" ht="18" customHeight="1" x14ac:dyDescent="0.2">
      <c r="A59" s="32">
        <v>43</v>
      </c>
      <c r="B59" s="33"/>
      <c r="C59" s="33"/>
      <c r="D59" s="33"/>
      <c r="E59" s="34"/>
      <c r="F59" s="35" t="s">
        <v>73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7"/>
      <c r="AU59" s="38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40"/>
      <c r="BT59" s="38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40"/>
      <c r="CS59" s="38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40"/>
    </row>
    <row r="60" spans="1:141" s="19" customFormat="1" ht="18" customHeight="1" x14ac:dyDescent="0.2">
      <c r="A60" s="32">
        <v>44</v>
      </c>
      <c r="B60" s="33"/>
      <c r="C60" s="33"/>
      <c r="D60" s="33"/>
      <c r="E60" s="34"/>
      <c r="F60" s="32" t="s">
        <v>74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v>6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41">
        <v>1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s="18" customFormat="1" ht="18" customHeight="1" x14ac:dyDescent="0.2">
      <c r="A61" s="32">
        <v>45</v>
      </c>
      <c r="B61" s="33"/>
      <c r="C61" s="33"/>
      <c r="D61" s="33"/>
      <c r="E61" s="34"/>
      <c r="F61" s="35" t="s">
        <v>34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7"/>
      <c r="AU61" s="3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40"/>
      <c r="BT61" s="38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40"/>
      <c r="CS61" s="38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40"/>
    </row>
    <row r="62" spans="1:141" s="19" customFormat="1" ht="18" customHeight="1" x14ac:dyDescent="0.2">
      <c r="A62" s="32">
        <v>46</v>
      </c>
      <c r="B62" s="33"/>
      <c r="C62" s="33"/>
      <c r="D62" s="33"/>
      <c r="E62" s="34"/>
      <c r="F62" s="32" t="s">
        <v>35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v>33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41">
        <v>0</v>
      </c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3"/>
    </row>
    <row r="63" spans="1:141" s="18" customFormat="1" ht="18" customHeight="1" x14ac:dyDescent="0.2">
      <c r="A63" s="32">
        <v>47</v>
      </c>
      <c r="B63" s="33"/>
      <c r="C63" s="33"/>
      <c r="D63" s="33"/>
      <c r="E63" s="34"/>
      <c r="F63" s="35" t="s">
        <v>83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7"/>
      <c r="AU63" s="38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40"/>
      <c r="BT63" s="38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40"/>
      <c r="CS63" s="38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40"/>
    </row>
    <row r="64" spans="1:141" s="19" customFormat="1" ht="18" customHeight="1" x14ac:dyDescent="0.2">
      <c r="A64" s="32">
        <v>48</v>
      </c>
      <c r="B64" s="33"/>
      <c r="C64" s="33"/>
      <c r="D64" s="33"/>
      <c r="E64" s="34"/>
      <c r="F64" s="32" t="s">
        <v>84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4"/>
      <c r="AU64" s="41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1">
        <v>3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8" customFormat="1" ht="18" customHeight="1" x14ac:dyDescent="0.2">
      <c r="A65" s="32">
        <v>49</v>
      </c>
      <c r="B65" s="33"/>
      <c r="C65" s="33"/>
      <c r="D65" s="33"/>
      <c r="E65" s="34"/>
      <c r="F65" s="35" t="s">
        <v>36</v>
      </c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7"/>
      <c r="AU65" s="38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40"/>
      <c r="BT65" s="38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40"/>
      <c r="CS65" s="38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40"/>
    </row>
    <row r="66" spans="1:141" s="18" customFormat="1" ht="18" customHeight="1" x14ac:dyDescent="0.2">
      <c r="A66" s="32">
        <v>50</v>
      </c>
      <c r="B66" s="33"/>
      <c r="C66" s="33"/>
      <c r="D66" s="33"/>
      <c r="E66" s="34"/>
      <c r="F66" s="32" t="s">
        <v>37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41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>
        <v>21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41">
        <v>1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s="19" customFormat="1" ht="18" customHeight="1" x14ac:dyDescent="0.2">
      <c r="A67" s="32">
        <v>51</v>
      </c>
      <c r="B67" s="33"/>
      <c r="C67" s="33"/>
      <c r="D67" s="33"/>
      <c r="E67" s="34"/>
      <c r="F67" s="32" t="s">
        <v>75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41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v>9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v>2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8" customFormat="1" ht="18" customHeight="1" x14ac:dyDescent="0.2">
      <c r="A68" s="32">
        <v>52</v>
      </c>
      <c r="B68" s="33"/>
      <c r="C68" s="33"/>
      <c r="D68" s="33"/>
      <c r="E68" s="34"/>
      <c r="F68" s="35" t="s">
        <v>38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7"/>
      <c r="AU68" s="38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40"/>
      <c r="BT68" s="38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40"/>
      <c r="CS68" s="38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40"/>
    </row>
    <row r="69" spans="1:141" s="19" customFormat="1" ht="18" customHeight="1" x14ac:dyDescent="0.2">
      <c r="A69" s="32">
        <v>53</v>
      </c>
      <c r="B69" s="33"/>
      <c r="C69" s="33"/>
      <c r="D69" s="33"/>
      <c r="E69" s="34"/>
      <c r="F69" s="32" t="s">
        <v>39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41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3"/>
      <c r="BT69" s="41">
        <v>10</v>
      </c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3"/>
      <c r="CS69" s="41">
        <v>0</v>
      </c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3"/>
    </row>
    <row r="70" spans="1:141" s="18" customFormat="1" ht="18" customHeight="1" x14ac:dyDescent="0.2">
      <c r="A70" s="32">
        <v>54</v>
      </c>
      <c r="B70" s="33"/>
      <c r="C70" s="33"/>
      <c r="D70" s="33"/>
      <c r="E70" s="34"/>
      <c r="F70" s="35" t="s">
        <v>63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7"/>
      <c r="AU70" s="38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40"/>
      <c r="BT70" s="38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40"/>
      <c r="CS70" s="38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40"/>
    </row>
    <row r="71" spans="1:141" s="19" customFormat="1" ht="18" customHeight="1" x14ac:dyDescent="0.2">
      <c r="A71" s="32">
        <v>55</v>
      </c>
      <c r="B71" s="33"/>
      <c r="C71" s="33"/>
      <c r="D71" s="33"/>
      <c r="E71" s="34"/>
      <c r="F71" s="32" t="s">
        <v>64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41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v>4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9" customFormat="1" ht="18" customHeight="1" x14ac:dyDescent="0.2">
      <c r="A72" s="32">
        <v>56</v>
      </c>
      <c r="B72" s="33"/>
      <c r="C72" s="33"/>
      <c r="D72" s="33"/>
      <c r="E72" s="34"/>
      <c r="F72" s="32" t="s">
        <v>78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41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3"/>
      <c r="BT72" s="41">
        <v>1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3"/>
      <c r="CS72" s="41">
        <v>0</v>
      </c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3"/>
    </row>
    <row r="73" spans="1:141" s="18" customFormat="1" ht="18" customHeight="1" x14ac:dyDescent="0.2">
      <c r="A73" s="32">
        <v>57</v>
      </c>
      <c r="B73" s="33"/>
      <c r="C73" s="33"/>
      <c r="D73" s="33"/>
      <c r="E73" s="34"/>
      <c r="F73" s="35" t="s">
        <v>40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7"/>
      <c r="AU73" s="38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40"/>
      <c r="BT73" s="38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40"/>
      <c r="CS73" s="38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40"/>
    </row>
    <row r="74" spans="1:141" s="19" customFormat="1" ht="18" customHeight="1" x14ac:dyDescent="0.2">
      <c r="A74" s="32">
        <v>58</v>
      </c>
      <c r="B74" s="33"/>
      <c r="C74" s="33"/>
      <c r="D74" s="33"/>
      <c r="E74" s="34"/>
      <c r="F74" s="32" t="s">
        <v>41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41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3"/>
      <c r="BT74" s="41">
        <v>8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3"/>
      <c r="CS74" s="41">
        <v>0</v>
      </c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3"/>
    </row>
    <row r="75" spans="1:141" s="18" customFormat="1" ht="18" customHeight="1" x14ac:dyDescent="0.2">
      <c r="A75" s="32">
        <v>59</v>
      </c>
      <c r="B75" s="33"/>
      <c r="C75" s="33"/>
      <c r="D75" s="33"/>
      <c r="E75" s="34"/>
      <c r="F75" s="35" t="s">
        <v>52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7"/>
      <c r="AU75" s="38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40"/>
      <c r="BT75" s="38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40"/>
      <c r="CS75" s="38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40"/>
    </row>
    <row r="76" spans="1:141" s="18" customFormat="1" ht="18" customHeight="1" x14ac:dyDescent="0.2">
      <c r="A76" s="32">
        <v>60</v>
      </c>
      <c r="B76" s="33"/>
      <c r="C76" s="33"/>
      <c r="D76" s="33"/>
      <c r="E76" s="34"/>
      <c r="F76" s="32" t="s">
        <v>79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41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3"/>
      <c r="BT76" s="41">
        <v>7</v>
      </c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3"/>
      <c r="CS76" s="41">
        <v>1</v>
      </c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3"/>
    </row>
    <row r="77" spans="1:141" s="19" customFormat="1" ht="18" customHeight="1" x14ac:dyDescent="0.2">
      <c r="A77" s="32">
        <v>61</v>
      </c>
      <c r="B77" s="33"/>
      <c r="C77" s="33"/>
      <c r="D77" s="33"/>
      <c r="E77" s="34"/>
      <c r="F77" s="32" t="s">
        <v>53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41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3"/>
      <c r="BT77" s="41">
        <v>18</v>
      </c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3"/>
      <c r="CS77" s="41">
        <v>5</v>
      </c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3"/>
    </row>
    <row r="78" spans="1:141" s="19" customFormat="1" ht="18" customHeight="1" x14ac:dyDescent="0.2">
      <c r="A78" s="35" t="s">
        <v>42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7"/>
      <c r="AU78" s="38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40"/>
      <c r="BT78" s="38">
        <f>SUM(BT17:CR77)</f>
        <v>293</v>
      </c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40"/>
      <c r="CS78" s="38">
        <f>SUM(CS17:EK77)</f>
        <v>73</v>
      </c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40"/>
    </row>
    <row r="79" spans="1:141" s="2" customFormat="1" ht="12.75" customHeight="1" x14ac:dyDescent="0.2">
      <c r="B79" s="14"/>
      <c r="C79" s="14"/>
      <c r="D79" s="14"/>
      <c r="E79" s="14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</row>
    <row r="80" spans="1:141" s="2" customFormat="1" ht="12.75" customHeight="1" x14ac:dyDescent="0.2">
      <c r="A80" s="25" t="s">
        <v>43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7" t="s">
        <v>233</v>
      </c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17"/>
      <c r="DD80" s="17"/>
      <c r="DE80" s="17"/>
      <c r="DF80" s="17"/>
      <c r="DG80" s="17"/>
    </row>
    <row r="81" spans="1:161" s="2" customForma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47" t="s">
        <v>44</v>
      </c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17"/>
      <c r="DD81" s="17"/>
      <c r="DE81" s="17"/>
      <c r="DF81" s="17"/>
      <c r="DG81" s="17"/>
    </row>
    <row r="82" spans="1:161" s="8" customFormat="1" x14ac:dyDescent="0.2">
      <c r="A82" s="48" t="s">
        <v>45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J82" s="48" t="s">
        <v>234</v>
      </c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</row>
    <row r="83" spans="1:161" s="15" customFormat="1" ht="12.75" customHeight="1" x14ac:dyDescent="0.2">
      <c r="A83" s="47" t="s">
        <v>46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20"/>
      <c r="AF83" s="20"/>
      <c r="AG83" s="20"/>
      <c r="AH83" s="20"/>
      <c r="AJ83" s="47" t="s">
        <v>47</v>
      </c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FE83" s="15" t="s">
        <v>48</v>
      </c>
    </row>
  </sheetData>
  <mergeCells count="336">
    <mergeCell ref="A80:AO80"/>
    <mergeCell ref="AP80:DB80"/>
    <mergeCell ref="AP81:DB81"/>
    <mergeCell ref="A82:AD82"/>
    <mergeCell ref="AJ82:BM82"/>
    <mergeCell ref="A83:AD83"/>
    <mergeCell ref="AJ83:BM83"/>
    <mergeCell ref="A77:E77"/>
    <mergeCell ref="F77:AT77"/>
    <mergeCell ref="AU77:BS77"/>
    <mergeCell ref="BT77:CR77"/>
    <mergeCell ref="CS77:EK77"/>
    <mergeCell ref="A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M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38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6"/>
  <sheetViews>
    <sheetView workbookViewId="0">
      <selection activeCell="CP108" sqref="CP108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P2" s="24" t="s">
        <v>0</v>
      </c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97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86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8" customFormat="1" ht="18" customHeight="1" x14ac:dyDescent="0.2">
      <c r="A18" s="32">
        <v>2</v>
      </c>
      <c r="B18" s="33"/>
      <c r="C18" s="33"/>
      <c r="D18" s="33"/>
      <c r="E18" s="34"/>
      <c r="F18" s="32" t="s">
        <v>87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1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0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9" customFormat="1" ht="18" customHeight="1" x14ac:dyDescent="0.2">
      <c r="A19" s="32">
        <v>3</v>
      </c>
      <c r="B19" s="33"/>
      <c r="C19" s="33"/>
      <c r="D19" s="33"/>
      <c r="E19" s="34"/>
      <c r="F19" s="32" t="s">
        <v>98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3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3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41" s="18" customFormat="1" ht="18" customHeight="1" x14ac:dyDescent="0.2">
      <c r="A20" s="32">
        <v>4</v>
      </c>
      <c r="B20" s="33"/>
      <c r="C20" s="33"/>
      <c r="D20" s="33"/>
      <c r="E20" s="34"/>
      <c r="F20" s="35" t="s">
        <v>66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7"/>
      <c r="AU20" s="38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40"/>
      <c r="BT20" s="38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40"/>
      <c r="CS20" s="38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40"/>
    </row>
    <row r="21" spans="1:141" s="19" customFormat="1" ht="18" customHeight="1" x14ac:dyDescent="0.2">
      <c r="A21" s="32">
        <v>5</v>
      </c>
      <c r="B21" s="33"/>
      <c r="C21" s="33"/>
      <c r="D21" s="33"/>
      <c r="E21" s="34"/>
      <c r="F21" s="32" t="s">
        <v>99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4"/>
      <c r="AU21" s="41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v>13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v>65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41" s="19" customFormat="1" ht="18" customHeight="1" x14ac:dyDescent="0.2">
      <c r="A22" s="32">
        <v>6</v>
      </c>
      <c r="B22" s="33"/>
      <c r="C22" s="33"/>
      <c r="D22" s="33"/>
      <c r="E22" s="34"/>
      <c r="F22" s="32" t="s">
        <v>100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1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1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41" s="18" customFormat="1" ht="18" customHeight="1" x14ac:dyDescent="0.2">
      <c r="A23" s="32">
        <v>7</v>
      </c>
      <c r="B23" s="33"/>
      <c r="C23" s="33"/>
      <c r="D23" s="33"/>
      <c r="E23" s="34"/>
      <c r="F23" s="35" t="s">
        <v>16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40"/>
      <c r="BT23" s="38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40"/>
      <c r="CS23" s="38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40"/>
    </row>
    <row r="24" spans="1:141" s="18" customFormat="1" ht="18" customHeight="1" x14ac:dyDescent="0.2">
      <c r="A24" s="32">
        <v>8</v>
      </c>
      <c r="B24" s="33"/>
      <c r="C24" s="33"/>
      <c r="D24" s="33"/>
      <c r="E24" s="34"/>
      <c r="F24" s="32" t="s">
        <v>17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1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1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9" customFormat="1" ht="18" customHeight="1" x14ac:dyDescent="0.2">
      <c r="A25" s="32">
        <v>9</v>
      </c>
      <c r="B25" s="33"/>
      <c r="C25" s="33"/>
      <c r="D25" s="33"/>
      <c r="E25" s="34"/>
      <c r="F25" s="32" t="s">
        <v>101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41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v>22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>
        <v>10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</row>
    <row r="26" spans="1:141" s="18" customFormat="1" ht="18" customHeight="1" x14ac:dyDescent="0.2">
      <c r="A26" s="32">
        <v>10</v>
      </c>
      <c r="B26" s="33"/>
      <c r="C26" s="33"/>
      <c r="D26" s="33"/>
      <c r="E26" s="34"/>
      <c r="F26" s="35" t="s">
        <v>18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7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40"/>
      <c r="BT26" s="38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40"/>
      <c r="CS26" s="38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40"/>
    </row>
    <row r="27" spans="1:141" s="18" customFormat="1" ht="18" customHeight="1" x14ac:dyDescent="0.2">
      <c r="A27" s="32">
        <v>11</v>
      </c>
      <c r="B27" s="33"/>
      <c r="C27" s="33"/>
      <c r="D27" s="33"/>
      <c r="E27" s="34"/>
      <c r="F27" s="32" t="s">
        <v>19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4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0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41" s="19" customFormat="1" ht="18" customHeight="1" x14ac:dyDescent="0.2">
      <c r="A28" s="32">
        <v>12</v>
      </c>
      <c r="B28" s="33"/>
      <c r="C28" s="33"/>
      <c r="D28" s="33"/>
      <c r="E28" s="34"/>
      <c r="F28" s="32" t="s">
        <v>102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2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9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8" customFormat="1" ht="18" customHeight="1" x14ac:dyDescent="0.2">
      <c r="A29" s="32">
        <v>13</v>
      </c>
      <c r="B29" s="33"/>
      <c r="C29" s="33"/>
      <c r="D29" s="33"/>
      <c r="E29" s="34"/>
      <c r="F29" s="35" t="s">
        <v>20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7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40"/>
      <c r="BT29" s="38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40"/>
      <c r="CS29" s="38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40"/>
    </row>
    <row r="30" spans="1:141" s="19" customFormat="1" ht="18" customHeight="1" x14ac:dyDescent="0.2">
      <c r="A30" s="32">
        <v>14</v>
      </c>
      <c r="B30" s="33"/>
      <c r="C30" s="33"/>
      <c r="D30" s="33"/>
      <c r="E30" s="34"/>
      <c r="F30" s="32" t="s">
        <v>21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4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0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9" customFormat="1" ht="18" customHeight="1" x14ac:dyDescent="0.2">
      <c r="A31" s="32">
        <v>15</v>
      </c>
      <c r="B31" s="33"/>
      <c r="C31" s="33"/>
      <c r="D31" s="33"/>
      <c r="E31" s="34"/>
      <c r="F31" s="32" t="s">
        <v>89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41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41">
        <v>1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3"/>
      <c r="CS31" s="41">
        <v>1</v>
      </c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3"/>
    </row>
    <row r="32" spans="1:141" s="19" customFormat="1" ht="18" customHeight="1" x14ac:dyDescent="0.2">
      <c r="A32" s="32">
        <v>16</v>
      </c>
      <c r="B32" s="33"/>
      <c r="C32" s="33"/>
      <c r="D32" s="33"/>
      <c r="E32" s="34"/>
      <c r="F32" s="32" t="s">
        <v>90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2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2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8" customFormat="1" ht="18" customHeight="1" x14ac:dyDescent="0.2">
      <c r="A33" s="32">
        <v>17</v>
      </c>
      <c r="B33" s="33"/>
      <c r="C33" s="33"/>
      <c r="D33" s="33"/>
      <c r="E33" s="34"/>
      <c r="F33" s="35" t="s">
        <v>91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40"/>
      <c r="BT33" s="38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40"/>
      <c r="CS33" s="38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40"/>
    </row>
    <row r="34" spans="1:141" s="18" customFormat="1" ht="18" customHeight="1" x14ac:dyDescent="0.2">
      <c r="A34" s="32">
        <v>18</v>
      </c>
      <c r="B34" s="33"/>
      <c r="C34" s="33"/>
      <c r="D34" s="33"/>
      <c r="E34" s="34"/>
      <c r="F34" s="32" t="s">
        <v>92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3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9" customFormat="1" ht="18" customHeight="1" x14ac:dyDescent="0.2">
      <c r="A35" s="32">
        <v>19</v>
      </c>
      <c r="B35" s="33"/>
      <c r="C35" s="33"/>
      <c r="D35" s="33"/>
      <c r="E35" s="34"/>
      <c r="F35" s="32" t="s">
        <v>103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41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  <c r="BT35" s="41">
        <v>6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3"/>
      <c r="CS35" s="41">
        <v>6</v>
      </c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3"/>
    </row>
    <row r="36" spans="1:141" s="19" customFormat="1" ht="18" customHeight="1" x14ac:dyDescent="0.2">
      <c r="A36" s="32">
        <v>20</v>
      </c>
      <c r="B36" s="33"/>
      <c r="C36" s="33"/>
      <c r="D36" s="33"/>
      <c r="E36" s="34"/>
      <c r="F36" s="32" t="s">
        <v>104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24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14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9" customFormat="1" ht="18" customHeight="1" x14ac:dyDescent="0.2">
      <c r="A37" s="32">
        <v>21</v>
      </c>
      <c r="B37" s="33"/>
      <c r="C37" s="33"/>
      <c r="D37" s="33"/>
      <c r="E37" s="34"/>
      <c r="F37" s="32" t="s">
        <v>105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41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v>3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3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9" customFormat="1" ht="18" customHeight="1" x14ac:dyDescent="0.2">
      <c r="A38" s="32">
        <v>22</v>
      </c>
      <c r="B38" s="33"/>
      <c r="C38" s="33"/>
      <c r="D38" s="33"/>
      <c r="E38" s="34"/>
      <c r="F38" s="32" t="s">
        <v>106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3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1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s="18" customFormat="1" ht="18" customHeight="1" x14ac:dyDescent="0.2">
      <c r="A39" s="32">
        <v>23</v>
      </c>
      <c r="B39" s="33"/>
      <c r="C39" s="33"/>
      <c r="D39" s="33"/>
      <c r="E39" s="34"/>
      <c r="F39" s="35" t="s">
        <v>22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40"/>
      <c r="BT39" s="38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40"/>
      <c r="CS39" s="38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40"/>
    </row>
    <row r="40" spans="1:141" s="18" customFormat="1" ht="18" customHeight="1" x14ac:dyDescent="0.2">
      <c r="A40" s="32">
        <v>24</v>
      </c>
      <c r="B40" s="33"/>
      <c r="C40" s="33"/>
      <c r="D40" s="33"/>
      <c r="E40" s="34"/>
      <c r="F40" s="32" t="s">
        <v>23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v>3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>
        <v>7</v>
      </c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41" s="19" customFormat="1" ht="18" customHeight="1" x14ac:dyDescent="0.2">
      <c r="A41" s="32">
        <v>25</v>
      </c>
      <c r="B41" s="33"/>
      <c r="C41" s="33"/>
      <c r="D41" s="33"/>
      <c r="E41" s="34"/>
      <c r="F41" s="32" t="s">
        <v>69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v>4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41">
        <v>4</v>
      </c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3"/>
    </row>
    <row r="42" spans="1:141" s="18" customFormat="1" ht="18" customHeight="1" x14ac:dyDescent="0.2">
      <c r="A42" s="32">
        <v>26</v>
      </c>
      <c r="B42" s="33"/>
      <c r="C42" s="33"/>
      <c r="D42" s="33"/>
      <c r="E42" s="34"/>
      <c r="F42" s="35" t="s">
        <v>50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7"/>
      <c r="AU42" s="38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40"/>
      <c r="BT42" s="38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40"/>
      <c r="CS42" s="38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40"/>
    </row>
    <row r="43" spans="1:141" s="19" customFormat="1" ht="18" customHeight="1" x14ac:dyDescent="0.2">
      <c r="A43" s="32">
        <v>27</v>
      </c>
      <c r="B43" s="33"/>
      <c r="C43" s="33"/>
      <c r="D43" s="33"/>
      <c r="E43" s="34"/>
      <c r="F43" s="32" t="s">
        <v>58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v>2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>
        <v>0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8" customFormat="1" ht="18" customHeight="1" x14ac:dyDescent="0.2">
      <c r="A44" s="32">
        <v>28</v>
      </c>
      <c r="B44" s="33"/>
      <c r="C44" s="33"/>
      <c r="D44" s="33"/>
      <c r="E44" s="34"/>
      <c r="F44" s="35" t="s">
        <v>81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7"/>
      <c r="AU44" s="38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40"/>
      <c r="BT44" s="38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40"/>
      <c r="CS44" s="38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40"/>
    </row>
    <row r="45" spans="1:141" s="19" customFormat="1" ht="18" customHeight="1" x14ac:dyDescent="0.2">
      <c r="A45" s="32">
        <v>29</v>
      </c>
      <c r="B45" s="33"/>
      <c r="C45" s="33"/>
      <c r="D45" s="33"/>
      <c r="E45" s="34"/>
      <c r="F45" s="32" t="s">
        <v>95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v>10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41">
        <v>6</v>
      </c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3"/>
    </row>
    <row r="46" spans="1:141" s="18" customFormat="1" ht="18" customHeight="1" x14ac:dyDescent="0.2">
      <c r="A46" s="32">
        <v>30</v>
      </c>
      <c r="B46" s="33"/>
      <c r="C46" s="33"/>
      <c r="D46" s="33"/>
      <c r="E46" s="34"/>
      <c r="F46" s="35" t="s">
        <v>70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7"/>
      <c r="AU46" s="38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40"/>
      <c r="BT46" s="38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40"/>
      <c r="CS46" s="38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40"/>
    </row>
    <row r="47" spans="1:141" s="18" customFormat="1" ht="18" customHeight="1" x14ac:dyDescent="0.2">
      <c r="A47" s="32">
        <v>31</v>
      </c>
      <c r="B47" s="33"/>
      <c r="C47" s="33"/>
      <c r="D47" s="33"/>
      <c r="E47" s="34"/>
      <c r="F47" s="32" t="s">
        <v>71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41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3"/>
      <c r="BT47" s="41">
        <v>5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3"/>
      <c r="CS47" s="41">
        <v>0</v>
      </c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3"/>
    </row>
    <row r="48" spans="1:141" s="19" customFormat="1" ht="18" customHeight="1" x14ac:dyDescent="0.2">
      <c r="A48" s="32">
        <v>32</v>
      </c>
      <c r="B48" s="33"/>
      <c r="C48" s="33"/>
      <c r="D48" s="33"/>
      <c r="E48" s="34"/>
      <c r="F48" s="32" t="s">
        <v>107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41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3"/>
      <c r="BT48" s="41">
        <v>2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3"/>
      <c r="CS48" s="41">
        <v>3</v>
      </c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3"/>
    </row>
    <row r="49" spans="1:141" s="19" customFormat="1" ht="18" customHeight="1" x14ac:dyDescent="0.2">
      <c r="A49" s="32">
        <v>33</v>
      </c>
      <c r="B49" s="33"/>
      <c r="C49" s="33"/>
      <c r="D49" s="33"/>
      <c r="E49" s="34"/>
      <c r="F49" s="32" t="s">
        <v>108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4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3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41" s="18" customFormat="1" ht="18" customHeight="1" x14ac:dyDescent="0.2">
      <c r="A50" s="32">
        <v>34</v>
      </c>
      <c r="B50" s="33"/>
      <c r="C50" s="33"/>
      <c r="D50" s="33"/>
      <c r="E50" s="34"/>
      <c r="F50" s="35" t="s">
        <v>24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7"/>
      <c r="AU50" s="38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40"/>
      <c r="BT50" s="38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40"/>
      <c r="CS50" s="38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40"/>
    </row>
    <row r="51" spans="1:141" s="18" customFormat="1" ht="18" customHeight="1" x14ac:dyDescent="0.2">
      <c r="A51" s="32">
        <v>35</v>
      </c>
      <c r="B51" s="33"/>
      <c r="C51" s="33"/>
      <c r="D51" s="33"/>
      <c r="E51" s="34"/>
      <c r="F51" s="32" t="s">
        <v>25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41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>
        <v>5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>
        <v>5</v>
      </c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41" s="19" customFormat="1" ht="18" customHeight="1" x14ac:dyDescent="0.2">
      <c r="A52" s="32">
        <v>36</v>
      </c>
      <c r="B52" s="33"/>
      <c r="C52" s="33"/>
      <c r="D52" s="33"/>
      <c r="E52" s="34"/>
      <c r="F52" s="32" t="s">
        <v>109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41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3"/>
      <c r="BT52" s="41">
        <v>2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3"/>
      <c r="CS52" s="41">
        <v>2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41" s="18" customFormat="1" ht="18" customHeight="1" x14ac:dyDescent="0.2">
      <c r="A53" s="32">
        <v>37</v>
      </c>
      <c r="B53" s="33"/>
      <c r="C53" s="33"/>
      <c r="D53" s="33"/>
      <c r="E53" s="34"/>
      <c r="F53" s="35" t="s">
        <v>26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7"/>
      <c r="AU53" s="38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40"/>
      <c r="BT53" s="38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40"/>
      <c r="CS53" s="38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40"/>
    </row>
    <row r="54" spans="1:141" s="18" customFormat="1" ht="18" customHeight="1" x14ac:dyDescent="0.2">
      <c r="A54" s="32">
        <v>38</v>
      </c>
      <c r="B54" s="33"/>
      <c r="C54" s="33"/>
      <c r="D54" s="33"/>
      <c r="E54" s="34"/>
      <c r="F54" s="32" t="s">
        <v>27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41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1">
        <v>17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3"/>
      <c r="CS54" s="41">
        <v>25</v>
      </c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3"/>
    </row>
    <row r="55" spans="1:141" s="19" customFormat="1" ht="18" customHeight="1" x14ac:dyDescent="0.2">
      <c r="A55" s="32">
        <v>39</v>
      </c>
      <c r="B55" s="33"/>
      <c r="C55" s="33"/>
      <c r="D55" s="33"/>
      <c r="E55" s="34"/>
      <c r="F55" s="32" t="s">
        <v>110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41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3"/>
      <c r="BT55" s="41">
        <v>3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3"/>
      <c r="CS55" s="41">
        <v>1</v>
      </c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3"/>
    </row>
    <row r="56" spans="1:141" s="19" customFormat="1" ht="18" customHeight="1" x14ac:dyDescent="0.2">
      <c r="A56" s="32">
        <v>40</v>
      </c>
      <c r="B56" s="33"/>
      <c r="C56" s="33"/>
      <c r="D56" s="33"/>
      <c r="E56" s="34"/>
      <c r="F56" s="32" t="s">
        <v>96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6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4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s="18" customFormat="1" ht="18" customHeight="1" x14ac:dyDescent="0.2">
      <c r="A57" s="32">
        <v>41</v>
      </c>
      <c r="B57" s="33"/>
      <c r="C57" s="33"/>
      <c r="D57" s="33"/>
      <c r="E57" s="34"/>
      <c r="F57" s="35" t="s">
        <v>111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40"/>
      <c r="BT57" s="38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40"/>
      <c r="CS57" s="38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40"/>
    </row>
    <row r="58" spans="1:141" s="19" customFormat="1" ht="18" customHeight="1" x14ac:dyDescent="0.2">
      <c r="A58" s="32">
        <v>42</v>
      </c>
      <c r="B58" s="33"/>
      <c r="C58" s="33"/>
      <c r="D58" s="33"/>
      <c r="E58" s="34"/>
      <c r="F58" s="32" t="s">
        <v>112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1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41">
        <v>2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v>2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8" customFormat="1" ht="18" customHeight="1" x14ac:dyDescent="0.2">
      <c r="A59" s="32">
        <v>43</v>
      </c>
      <c r="B59" s="33"/>
      <c r="C59" s="33"/>
      <c r="D59" s="33"/>
      <c r="E59" s="34"/>
      <c r="F59" s="35" t="s">
        <v>28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7"/>
      <c r="AU59" s="41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41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3"/>
    </row>
    <row r="60" spans="1:141" s="18" customFormat="1" ht="18" customHeight="1" x14ac:dyDescent="0.2">
      <c r="A60" s="32">
        <v>44</v>
      </c>
      <c r="B60" s="33"/>
      <c r="C60" s="33"/>
      <c r="D60" s="33"/>
      <c r="E60" s="34"/>
      <c r="F60" s="32" t="s">
        <v>29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v>22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41">
        <v>4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s="19" customFormat="1" ht="18" customHeight="1" x14ac:dyDescent="0.2">
      <c r="A61" s="32">
        <v>45</v>
      </c>
      <c r="B61" s="33"/>
      <c r="C61" s="33"/>
      <c r="D61" s="33"/>
      <c r="E61" s="34"/>
      <c r="F61" s="32" t="s">
        <v>113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  <c r="AU61" s="41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>
        <v>9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v>11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8" customFormat="1" ht="18" customHeight="1" x14ac:dyDescent="0.2">
      <c r="A62" s="32">
        <v>46</v>
      </c>
      <c r="B62" s="33"/>
      <c r="C62" s="33"/>
      <c r="D62" s="33"/>
      <c r="E62" s="34"/>
      <c r="F62" s="35" t="s">
        <v>30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7"/>
      <c r="AU62" s="38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40"/>
      <c r="BT62" s="38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40"/>
      <c r="CS62" s="38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40"/>
    </row>
    <row r="63" spans="1:141" s="18" customFormat="1" ht="18" customHeight="1" x14ac:dyDescent="0.2">
      <c r="A63" s="32">
        <v>47</v>
      </c>
      <c r="B63" s="33"/>
      <c r="C63" s="33"/>
      <c r="D63" s="33"/>
      <c r="E63" s="34"/>
      <c r="F63" s="32" t="s">
        <v>31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41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>
        <v>5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3"/>
      <c r="CS63" s="41">
        <v>0</v>
      </c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3"/>
    </row>
    <row r="64" spans="1:141" s="19" customFormat="1" ht="18" customHeight="1" x14ac:dyDescent="0.2">
      <c r="A64" s="32">
        <v>48</v>
      </c>
      <c r="B64" s="33"/>
      <c r="C64" s="33"/>
      <c r="D64" s="33"/>
      <c r="E64" s="34"/>
      <c r="F64" s="32" t="s">
        <v>114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4"/>
      <c r="AU64" s="41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1">
        <v>1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v>1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8" customFormat="1" ht="18" customHeight="1" x14ac:dyDescent="0.2">
      <c r="A65" s="32">
        <v>49</v>
      </c>
      <c r="B65" s="33"/>
      <c r="C65" s="33"/>
      <c r="D65" s="33"/>
      <c r="E65" s="34"/>
      <c r="F65" s="35" t="s">
        <v>59</v>
      </c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7"/>
      <c r="AU65" s="38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40"/>
      <c r="BT65" s="38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40"/>
      <c r="CS65" s="38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40"/>
    </row>
    <row r="66" spans="1:141" s="19" customFormat="1" ht="18" customHeight="1" x14ac:dyDescent="0.2">
      <c r="A66" s="32">
        <v>50</v>
      </c>
      <c r="B66" s="33"/>
      <c r="C66" s="33"/>
      <c r="D66" s="33"/>
      <c r="E66" s="34"/>
      <c r="F66" s="32" t="s">
        <v>72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41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>
        <v>11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41">
        <v>4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s="18" customFormat="1" ht="18" customHeight="1" x14ac:dyDescent="0.2">
      <c r="A67" s="32">
        <v>51</v>
      </c>
      <c r="B67" s="33"/>
      <c r="C67" s="33"/>
      <c r="D67" s="33"/>
      <c r="E67" s="34"/>
      <c r="F67" s="35" t="s">
        <v>32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7"/>
      <c r="AU67" s="38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40"/>
      <c r="BT67" s="38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40"/>
      <c r="CS67" s="38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40"/>
    </row>
    <row r="68" spans="1:141" s="19" customFormat="1" ht="18" customHeight="1" x14ac:dyDescent="0.2">
      <c r="A68" s="32">
        <v>52</v>
      </c>
      <c r="B68" s="33"/>
      <c r="C68" s="33"/>
      <c r="D68" s="33"/>
      <c r="E68" s="34"/>
      <c r="F68" s="32" t="s">
        <v>33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41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3"/>
      <c r="BT68" s="41">
        <v>6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3"/>
      <c r="CS68" s="41">
        <v>14</v>
      </c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3"/>
    </row>
    <row r="69" spans="1:141" s="18" customFormat="1" ht="18" customHeight="1" x14ac:dyDescent="0.2">
      <c r="A69" s="32">
        <v>53</v>
      </c>
      <c r="B69" s="33"/>
      <c r="C69" s="33"/>
      <c r="D69" s="33"/>
      <c r="E69" s="34"/>
      <c r="F69" s="35" t="s">
        <v>73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7"/>
      <c r="AU69" s="38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40"/>
      <c r="BT69" s="38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40"/>
      <c r="CS69" s="38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40"/>
    </row>
    <row r="70" spans="1:141" s="18" customFormat="1" ht="18" customHeight="1" x14ac:dyDescent="0.2">
      <c r="A70" s="32">
        <v>54</v>
      </c>
      <c r="B70" s="33"/>
      <c r="C70" s="33"/>
      <c r="D70" s="33"/>
      <c r="E70" s="34"/>
      <c r="F70" s="32" t="s">
        <v>74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41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3"/>
      <c r="BT70" s="41">
        <v>3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3"/>
      <c r="CS70" s="41">
        <v>0</v>
      </c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3"/>
    </row>
    <row r="71" spans="1:141" s="19" customFormat="1" ht="18" customHeight="1" x14ac:dyDescent="0.2">
      <c r="A71" s="32">
        <v>55</v>
      </c>
      <c r="B71" s="33"/>
      <c r="C71" s="33"/>
      <c r="D71" s="33"/>
      <c r="E71" s="34"/>
      <c r="F71" s="32" t="s">
        <v>115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41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v>9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v>8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8" customFormat="1" ht="18" customHeight="1" x14ac:dyDescent="0.2">
      <c r="A72" s="32">
        <v>56</v>
      </c>
      <c r="B72" s="33"/>
      <c r="C72" s="33"/>
      <c r="D72" s="33"/>
      <c r="E72" s="34"/>
      <c r="F72" s="35" t="s">
        <v>34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7"/>
      <c r="AU72" s="38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40"/>
      <c r="BT72" s="38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40"/>
      <c r="CS72" s="38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40"/>
    </row>
    <row r="73" spans="1:141" s="19" customFormat="1" ht="18" customHeight="1" x14ac:dyDescent="0.2">
      <c r="A73" s="32">
        <v>57</v>
      </c>
      <c r="B73" s="33"/>
      <c r="C73" s="33"/>
      <c r="D73" s="33"/>
      <c r="E73" s="34"/>
      <c r="F73" s="32" t="s">
        <v>35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4"/>
      <c r="AU73" s="41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v>38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v>42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8" customFormat="1" ht="18" customHeight="1" x14ac:dyDescent="0.2">
      <c r="A74" s="32">
        <v>58</v>
      </c>
      <c r="B74" s="33"/>
      <c r="C74" s="33"/>
      <c r="D74" s="33"/>
      <c r="E74" s="34"/>
      <c r="F74" s="35" t="s">
        <v>83</v>
      </c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7"/>
      <c r="AU74" s="38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40"/>
      <c r="BT74" s="38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40"/>
      <c r="CS74" s="38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40"/>
    </row>
    <row r="75" spans="1:141" s="19" customFormat="1" ht="18" customHeight="1" x14ac:dyDescent="0.2">
      <c r="A75" s="32">
        <v>59</v>
      </c>
      <c r="B75" s="33"/>
      <c r="C75" s="33"/>
      <c r="D75" s="33"/>
      <c r="E75" s="34"/>
      <c r="F75" s="32" t="s">
        <v>84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4"/>
      <c r="AU75" s="41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3"/>
      <c r="BT75" s="41">
        <v>1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3"/>
    </row>
    <row r="76" spans="1:141" s="19" customFormat="1" ht="18" customHeight="1" x14ac:dyDescent="0.2">
      <c r="A76" s="32">
        <v>60</v>
      </c>
      <c r="B76" s="33"/>
      <c r="C76" s="33"/>
      <c r="D76" s="33"/>
      <c r="E76" s="34"/>
      <c r="F76" s="32" t="s">
        <v>105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41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3"/>
      <c r="BT76" s="41">
        <v>4</v>
      </c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3"/>
      <c r="CS76" s="41">
        <v>4</v>
      </c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3"/>
    </row>
    <row r="77" spans="1:141" s="19" customFormat="1" ht="18" customHeight="1" x14ac:dyDescent="0.2">
      <c r="A77" s="32">
        <v>61</v>
      </c>
      <c r="B77" s="33"/>
      <c r="C77" s="33"/>
      <c r="D77" s="33"/>
      <c r="E77" s="34"/>
      <c r="F77" s="32" t="s">
        <v>116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41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3"/>
      <c r="BT77" s="41">
        <v>26</v>
      </c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3"/>
      <c r="CS77" s="41">
        <v>18</v>
      </c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3"/>
    </row>
    <row r="78" spans="1:141" s="18" customFormat="1" ht="18" customHeight="1" x14ac:dyDescent="0.2">
      <c r="A78" s="32">
        <v>62</v>
      </c>
      <c r="B78" s="33"/>
      <c r="C78" s="33"/>
      <c r="D78" s="33"/>
      <c r="E78" s="34"/>
      <c r="F78" s="35" t="s">
        <v>117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7"/>
      <c r="AU78" s="41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3"/>
      <c r="BT78" s="41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3"/>
      <c r="CS78" s="41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3"/>
    </row>
    <row r="79" spans="1:141" s="19" customFormat="1" ht="18" customHeight="1" x14ac:dyDescent="0.2">
      <c r="A79" s="32">
        <v>63</v>
      </c>
      <c r="B79" s="33"/>
      <c r="C79" s="33"/>
      <c r="D79" s="33"/>
      <c r="E79" s="34"/>
      <c r="F79" s="32" t="s">
        <v>118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1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3"/>
      <c r="BT79" s="41">
        <v>1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v>5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8" customFormat="1" ht="18" customHeight="1" x14ac:dyDescent="0.2">
      <c r="A80" s="32">
        <v>64</v>
      </c>
      <c r="B80" s="33"/>
      <c r="C80" s="33"/>
      <c r="D80" s="33"/>
      <c r="E80" s="34"/>
      <c r="F80" s="35" t="s">
        <v>36</v>
      </c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7"/>
      <c r="AU80" s="38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40"/>
      <c r="BT80" s="38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40"/>
      <c r="CS80" s="38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40"/>
    </row>
    <row r="81" spans="1:141" s="19" customFormat="1" ht="18" customHeight="1" x14ac:dyDescent="0.2">
      <c r="A81" s="32">
        <v>65</v>
      </c>
      <c r="B81" s="33"/>
      <c r="C81" s="33"/>
      <c r="D81" s="33"/>
      <c r="E81" s="34"/>
      <c r="F81" s="32" t="s">
        <v>37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41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3"/>
      <c r="BT81" s="41">
        <v>58</v>
      </c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3"/>
      <c r="CS81" s="41">
        <v>35</v>
      </c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3"/>
    </row>
    <row r="82" spans="1:141" s="19" customFormat="1" ht="18" customHeight="1" x14ac:dyDescent="0.2">
      <c r="A82" s="32">
        <v>66</v>
      </c>
      <c r="B82" s="33"/>
      <c r="C82" s="33"/>
      <c r="D82" s="33"/>
      <c r="E82" s="34"/>
      <c r="F82" s="32" t="s">
        <v>61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4"/>
      <c r="AU82" s="41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3"/>
      <c r="BT82" s="41">
        <v>6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v>6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9" customFormat="1" ht="18" customHeight="1" x14ac:dyDescent="0.2">
      <c r="A83" s="32">
        <v>67</v>
      </c>
      <c r="B83" s="33"/>
      <c r="C83" s="33"/>
      <c r="D83" s="33"/>
      <c r="E83" s="34"/>
      <c r="F83" s="32" t="s">
        <v>62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41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3"/>
      <c r="BT83" s="41">
        <v>5</v>
      </c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3"/>
      <c r="CS83" s="41">
        <v>5</v>
      </c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3"/>
    </row>
    <row r="84" spans="1:141" s="19" customFormat="1" ht="18" customHeight="1" x14ac:dyDescent="0.2">
      <c r="A84" s="32">
        <v>68</v>
      </c>
      <c r="B84" s="33"/>
      <c r="C84" s="33"/>
      <c r="D84" s="33"/>
      <c r="E84" s="34"/>
      <c r="F84" s="32" t="s">
        <v>75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4"/>
      <c r="AU84" s="41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3"/>
      <c r="BT84" s="41">
        <v>16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v>16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8" customFormat="1" ht="18" customHeight="1" x14ac:dyDescent="0.2">
      <c r="A85" s="32">
        <v>69</v>
      </c>
      <c r="B85" s="33"/>
      <c r="C85" s="33"/>
      <c r="D85" s="33"/>
      <c r="E85" s="34"/>
      <c r="F85" s="35" t="s">
        <v>76</v>
      </c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7"/>
      <c r="AU85" s="38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40"/>
      <c r="BT85" s="38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40"/>
      <c r="CS85" s="38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40"/>
    </row>
    <row r="86" spans="1:141" s="18" customFormat="1" ht="18" customHeight="1" x14ac:dyDescent="0.2">
      <c r="A86" s="32">
        <v>70</v>
      </c>
      <c r="B86" s="33"/>
      <c r="C86" s="33"/>
      <c r="D86" s="33"/>
      <c r="E86" s="34"/>
      <c r="F86" s="32" t="s">
        <v>77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4"/>
      <c r="AU86" s="41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3"/>
      <c r="BT86" s="41">
        <v>2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v>4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9" customFormat="1" ht="18" customHeight="1" x14ac:dyDescent="0.2">
      <c r="A87" s="32">
        <v>71</v>
      </c>
      <c r="B87" s="33"/>
      <c r="C87" s="33"/>
      <c r="D87" s="33"/>
      <c r="E87" s="34"/>
      <c r="F87" s="32" t="s">
        <v>119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41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3"/>
      <c r="BT87" s="41">
        <v>0</v>
      </c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3"/>
      <c r="CS87" s="41">
        <v>0</v>
      </c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3"/>
    </row>
    <row r="88" spans="1:141" s="19" customFormat="1" ht="18" customHeight="1" x14ac:dyDescent="0.2">
      <c r="A88" s="32">
        <v>72</v>
      </c>
      <c r="B88" s="33"/>
      <c r="C88" s="33"/>
      <c r="D88" s="33"/>
      <c r="E88" s="34"/>
      <c r="F88" s="32" t="s">
        <v>120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41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3"/>
      <c r="BT88" s="41">
        <v>5</v>
      </c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3"/>
      <c r="CS88" s="41">
        <v>4</v>
      </c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3"/>
    </row>
    <row r="89" spans="1:141" s="19" customFormat="1" ht="18" customHeight="1" x14ac:dyDescent="0.2">
      <c r="A89" s="32">
        <v>73</v>
      </c>
      <c r="B89" s="33"/>
      <c r="C89" s="33"/>
      <c r="D89" s="33"/>
      <c r="E89" s="34"/>
      <c r="F89" s="32" t="s">
        <v>121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41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3"/>
      <c r="BT89" s="41">
        <v>2</v>
      </c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3"/>
      <c r="CS89" s="41">
        <v>9</v>
      </c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3"/>
    </row>
    <row r="90" spans="1:141" s="18" customFormat="1" ht="18" customHeight="1" x14ac:dyDescent="0.2">
      <c r="A90" s="32">
        <v>74</v>
      </c>
      <c r="B90" s="33"/>
      <c r="C90" s="33"/>
      <c r="D90" s="33"/>
      <c r="E90" s="34"/>
      <c r="F90" s="35" t="s">
        <v>38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8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40"/>
      <c r="BT90" s="38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40"/>
      <c r="CS90" s="38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40"/>
    </row>
    <row r="91" spans="1:141" s="19" customFormat="1" ht="18" customHeight="1" x14ac:dyDescent="0.2">
      <c r="A91" s="32">
        <v>75</v>
      </c>
      <c r="B91" s="33"/>
      <c r="C91" s="33"/>
      <c r="D91" s="33"/>
      <c r="E91" s="34"/>
      <c r="F91" s="32" t="s">
        <v>39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4"/>
      <c r="AU91" s="41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3"/>
      <c r="BT91" s="41">
        <v>4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v>5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8" customFormat="1" ht="18" customHeight="1" x14ac:dyDescent="0.2">
      <c r="A92" s="32">
        <v>76</v>
      </c>
      <c r="B92" s="33"/>
      <c r="C92" s="33"/>
      <c r="D92" s="33"/>
      <c r="E92" s="34"/>
      <c r="F92" s="35" t="s">
        <v>63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7"/>
      <c r="AU92" s="38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40"/>
      <c r="BT92" s="38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40"/>
      <c r="CS92" s="38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40"/>
    </row>
    <row r="93" spans="1:141" s="19" customFormat="1" ht="18" customHeight="1" x14ac:dyDescent="0.2">
      <c r="A93" s="32">
        <v>77</v>
      </c>
      <c r="B93" s="33"/>
      <c r="C93" s="33"/>
      <c r="D93" s="33"/>
      <c r="E93" s="34"/>
      <c r="F93" s="32" t="s">
        <v>64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41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3"/>
      <c r="BT93" s="41">
        <v>5</v>
      </c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3"/>
      <c r="CS93" s="41">
        <v>0</v>
      </c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3"/>
    </row>
    <row r="94" spans="1:141" s="19" customFormat="1" ht="18" customHeight="1" x14ac:dyDescent="0.2">
      <c r="A94" s="32">
        <v>78</v>
      </c>
      <c r="B94" s="33"/>
      <c r="C94" s="33"/>
      <c r="D94" s="33"/>
      <c r="E94" s="34"/>
      <c r="F94" s="32" t="s">
        <v>78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4"/>
      <c r="AU94" s="41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3"/>
      <c r="BT94" s="41">
        <v>2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41">
        <v>1</v>
      </c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3"/>
    </row>
    <row r="95" spans="1:141" s="18" customFormat="1" ht="18" customHeight="1" x14ac:dyDescent="0.2">
      <c r="A95" s="32">
        <v>79</v>
      </c>
      <c r="B95" s="33"/>
      <c r="C95" s="33"/>
      <c r="D95" s="33"/>
      <c r="E95" s="34"/>
      <c r="F95" s="35" t="s">
        <v>40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7"/>
      <c r="AU95" s="38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40"/>
      <c r="BT95" s="38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40"/>
      <c r="CS95" s="38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40"/>
    </row>
    <row r="96" spans="1:141" s="18" customFormat="1" ht="18" customHeight="1" x14ac:dyDescent="0.2">
      <c r="A96" s="32">
        <v>80</v>
      </c>
      <c r="B96" s="33"/>
      <c r="C96" s="33"/>
      <c r="D96" s="33"/>
      <c r="E96" s="34"/>
      <c r="F96" s="32" t="s">
        <v>41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4"/>
      <c r="AU96" s="41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3"/>
      <c r="BT96" s="41">
        <v>3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v>1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18" customFormat="1" ht="18" customHeight="1" x14ac:dyDescent="0.2">
      <c r="A97" s="32">
        <v>81</v>
      </c>
      <c r="B97" s="33"/>
      <c r="C97" s="33"/>
      <c r="D97" s="33"/>
      <c r="E97" s="34"/>
      <c r="F97" s="35" t="s">
        <v>52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7"/>
      <c r="AU97" s="38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40"/>
      <c r="BT97" s="38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40"/>
      <c r="CS97" s="38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40"/>
    </row>
    <row r="98" spans="1:161" s="18" customFormat="1" ht="18" customHeight="1" x14ac:dyDescent="0.2">
      <c r="A98" s="32">
        <v>82</v>
      </c>
      <c r="B98" s="33"/>
      <c r="C98" s="33"/>
      <c r="D98" s="33"/>
      <c r="E98" s="34"/>
      <c r="F98" s="32" t="s">
        <v>79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4"/>
      <c r="AU98" s="41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3"/>
      <c r="BT98" s="41">
        <v>6</v>
      </c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3"/>
      <c r="CS98" s="41">
        <v>25</v>
      </c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3"/>
    </row>
    <row r="99" spans="1:161" s="19" customFormat="1" ht="18" customHeight="1" x14ac:dyDescent="0.2">
      <c r="A99" s="32">
        <v>83</v>
      </c>
      <c r="B99" s="33"/>
      <c r="C99" s="33"/>
      <c r="D99" s="33"/>
      <c r="E99" s="34"/>
      <c r="F99" s="32" t="s">
        <v>53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4"/>
      <c r="AU99" s="41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3"/>
      <c r="BT99" s="41">
        <v>17</v>
      </c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3"/>
      <c r="CS99" s="41">
        <v>16</v>
      </c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3"/>
    </row>
    <row r="100" spans="1:161" s="19" customFormat="1" ht="18" customHeight="1" x14ac:dyDescent="0.2">
      <c r="A100" s="32">
        <v>84</v>
      </c>
      <c r="B100" s="33"/>
      <c r="C100" s="33"/>
      <c r="D100" s="33"/>
      <c r="E100" s="34"/>
      <c r="F100" s="32" t="s">
        <v>122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4"/>
      <c r="AU100" s="41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3"/>
      <c r="BT100" s="41">
        <v>44</v>
      </c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3"/>
      <c r="CS100" s="41">
        <v>33</v>
      </c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3"/>
    </row>
    <row r="101" spans="1:161" s="19" customFormat="1" ht="18" customHeight="1" x14ac:dyDescent="0.2">
      <c r="A101" s="35" t="s">
        <v>42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7"/>
      <c r="AU101" s="38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40"/>
      <c r="BT101" s="38">
        <f>SUM(BT17:CR100)</f>
        <v>469</v>
      </c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40"/>
      <c r="CS101" s="38">
        <f>SUM(CS17:EK100)</f>
        <v>449</v>
      </c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40"/>
    </row>
    <row r="102" spans="1:161" s="2" customFormat="1" ht="12.75" customHeight="1" x14ac:dyDescent="0.2">
      <c r="B102" s="14"/>
      <c r="C102" s="14"/>
      <c r="D102" s="14"/>
      <c r="E102" s="14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</row>
    <row r="103" spans="1:161" s="2" customFormat="1" ht="12.75" customHeight="1" x14ac:dyDescent="0.2">
      <c r="A103" s="25" t="s">
        <v>43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7" t="s">
        <v>236</v>
      </c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17"/>
      <c r="DD103" s="17"/>
      <c r="DE103" s="17"/>
      <c r="DF103" s="17"/>
      <c r="DG103" s="17"/>
    </row>
    <row r="104" spans="1:161" s="2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47" t="s">
        <v>44</v>
      </c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17"/>
      <c r="DD104" s="17"/>
      <c r="DE104" s="17"/>
      <c r="DF104" s="17"/>
      <c r="DG104" s="17"/>
    </row>
    <row r="105" spans="1:161" s="8" customFormat="1" x14ac:dyDescent="0.2">
      <c r="A105" s="48" t="s">
        <v>45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J105" s="48" t="s">
        <v>234</v>
      </c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</row>
    <row r="106" spans="1:161" s="15" customFormat="1" ht="12.75" customHeight="1" x14ac:dyDescent="0.2">
      <c r="A106" s="47" t="s">
        <v>46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20"/>
      <c r="AF106" s="20"/>
      <c r="AG106" s="20"/>
      <c r="AH106" s="20"/>
      <c r="AJ106" s="47" t="s">
        <v>47</v>
      </c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FE106" s="15" t="s">
        <v>48</v>
      </c>
    </row>
  </sheetData>
  <mergeCells count="451">
    <mergeCell ref="A106:AD106"/>
    <mergeCell ref="AJ106:BM106"/>
    <mergeCell ref="A101:AT101"/>
    <mergeCell ref="AU101:BS101"/>
    <mergeCell ref="BT101:CR101"/>
    <mergeCell ref="CS101:EK101"/>
    <mergeCell ref="A103:AO103"/>
    <mergeCell ref="AP103:DB103"/>
    <mergeCell ref="AP104:DB104"/>
    <mergeCell ref="A105:AD105"/>
    <mergeCell ref="AJ105:BM105"/>
    <mergeCell ref="A99:E99"/>
    <mergeCell ref="F99:AT99"/>
    <mergeCell ref="AU99:BS99"/>
    <mergeCell ref="BT99:CR99"/>
    <mergeCell ref="CS99:EK99"/>
    <mergeCell ref="A100:E100"/>
    <mergeCell ref="F100:AT100"/>
    <mergeCell ref="AU100:BS100"/>
    <mergeCell ref="BT100:CR100"/>
    <mergeCell ref="CS100:EK100"/>
    <mergeCell ref="A97:E97"/>
    <mergeCell ref="F97:AT97"/>
    <mergeCell ref="AU97:BS97"/>
    <mergeCell ref="BT97:CR97"/>
    <mergeCell ref="CS97:EK97"/>
    <mergeCell ref="A98:E98"/>
    <mergeCell ref="F98:AT98"/>
    <mergeCell ref="AU98:BS98"/>
    <mergeCell ref="BT98:CR98"/>
    <mergeCell ref="CS98:EK98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P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38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78"/>
  <sheetViews>
    <sheetView workbookViewId="0">
      <selection activeCell="FB167" sqref="FB167"/>
    </sheetView>
  </sheetViews>
  <sheetFormatPr defaultColWidth="0.85546875" defaultRowHeight="12.75" customHeight="1" x14ac:dyDescent="0.25"/>
  <cols>
    <col min="1" max="16384" width="0.85546875" style="1"/>
  </cols>
  <sheetData>
    <row r="1" spans="1:162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2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O2" s="24" t="s">
        <v>0</v>
      </c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2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2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2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2" s="11" customFormat="1" ht="12.75" customHeight="1" x14ac:dyDescent="0.2"/>
    <row r="7" spans="1:162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2" s="11" customFormat="1" x14ac:dyDescent="0.2"/>
    <row r="9" spans="1:162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2" s="12" customFormat="1" x14ac:dyDescent="0.2"/>
    <row r="11" spans="1:162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123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2" s="12" customFormat="1" ht="12.75" customHeight="1" x14ac:dyDescent="0.2">
      <c r="B12" s="13"/>
      <c r="C12" s="13"/>
      <c r="D12" s="13"/>
      <c r="E12" s="13"/>
    </row>
    <row r="13" spans="1:162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>
        <v>2142</v>
      </c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4" t="s">
        <v>124</v>
      </c>
      <c r="EY13" s="24"/>
      <c r="EZ13" s="24"/>
      <c r="FA13" s="24"/>
      <c r="FB13" s="24"/>
      <c r="FC13" s="24"/>
      <c r="FD13" s="24"/>
      <c r="FE13" s="24"/>
      <c r="FF13" s="24"/>
    </row>
    <row r="14" spans="1:162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2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2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61" s="19" customFormat="1" ht="18" customHeight="1" x14ac:dyDescent="0.2">
      <c r="A17" s="32">
        <v>1</v>
      </c>
      <c r="B17" s="33"/>
      <c r="C17" s="33"/>
      <c r="D17" s="33"/>
      <c r="E17" s="34"/>
      <c r="F17" s="35" t="s">
        <v>86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>
        <f>AU18+AU19+AU20</f>
        <v>28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61" s="19" customFormat="1" ht="15" customHeight="1" x14ac:dyDescent="0.2">
      <c r="A18" s="32">
        <v>2</v>
      </c>
      <c r="B18" s="33"/>
      <c r="C18" s="33"/>
      <c r="D18" s="33"/>
      <c r="E18" s="34"/>
      <c r="F18" s="32" t="s">
        <v>87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>
        <v>7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7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5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61" s="19" customFormat="1" ht="12.75" customHeight="1" x14ac:dyDescent="0.2">
      <c r="A19" s="32">
        <v>3</v>
      </c>
      <c r="B19" s="33"/>
      <c r="C19" s="33"/>
      <c r="D19" s="33"/>
      <c r="E19" s="34"/>
      <c r="F19" s="32" t="s">
        <v>98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>
        <v>17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13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13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9" customFormat="1" ht="15" customHeight="1" x14ac:dyDescent="0.2">
      <c r="A20" s="32">
        <v>4</v>
      </c>
      <c r="B20" s="33"/>
      <c r="C20" s="33"/>
      <c r="D20" s="33"/>
      <c r="E20" s="34"/>
      <c r="F20" s="32" t="s">
        <v>125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>
        <v>4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4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4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61" s="2" customFormat="1" ht="12.75" customHeight="1" x14ac:dyDescent="0.2">
      <c r="A21" s="32">
        <v>5</v>
      </c>
      <c r="B21" s="33"/>
      <c r="C21" s="33"/>
      <c r="D21" s="33"/>
      <c r="E21" s="34"/>
      <c r="F21" s="35" t="s">
        <v>66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>
        <f>AU22+AU23</f>
        <v>228</v>
      </c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61" s="2" customFormat="1" ht="12.75" customHeight="1" x14ac:dyDescent="0.2">
      <c r="A22" s="32">
        <v>6</v>
      </c>
      <c r="B22" s="33"/>
      <c r="C22" s="33"/>
      <c r="D22" s="33"/>
      <c r="E22" s="34"/>
      <c r="F22" s="32" t="s">
        <v>99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>
        <v>203</v>
      </c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110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59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61" s="2" customFormat="1" x14ac:dyDescent="0.2">
      <c r="A23" s="32">
        <v>7</v>
      </c>
      <c r="B23" s="33"/>
      <c r="C23" s="33"/>
      <c r="D23" s="33"/>
      <c r="E23" s="34"/>
      <c r="F23" s="32" t="s">
        <v>100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41">
        <v>25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10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4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8" customFormat="1" x14ac:dyDescent="0.2">
      <c r="A24" s="32">
        <v>8</v>
      </c>
      <c r="B24" s="33"/>
      <c r="C24" s="33"/>
      <c r="D24" s="33"/>
      <c r="E24" s="34"/>
      <c r="F24" s="35" t="s">
        <v>14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7"/>
      <c r="AU24" s="38">
        <f>AU25+AU26+AU27+AU28+AU29+AU30</f>
        <v>41</v>
      </c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40"/>
      <c r="BT24" s="38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40"/>
      <c r="CS24" s="38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40"/>
    </row>
    <row r="25" spans="1:161" s="15" customFormat="1" ht="12.75" customHeight="1" x14ac:dyDescent="0.2">
      <c r="A25" s="32">
        <v>9</v>
      </c>
      <c r="B25" s="33"/>
      <c r="C25" s="33"/>
      <c r="D25" s="33"/>
      <c r="E25" s="34"/>
      <c r="F25" s="32" t="s">
        <v>57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41">
        <v>1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v>1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>
        <v>0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  <c r="FE25" s="15" t="s">
        <v>48</v>
      </c>
    </row>
    <row r="26" spans="1:161" ht="12.75" customHeight="1" x14ac:dyDescent="0.25">
      <c r="A26" s="32">
        <v>10</v>
      </c>
      <c r="B26" s="33"/>
      <c r="C26" s="33"/>
      <c r="D26" s="33"/>
      <c r="E26" s="34"/>
      <c r="F26" s="32" t="s">
        <v>15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>
        <v>23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23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17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61" ht="12.75" customHeight="1" x14ac:dyDescent="0.25">
      <c r="A27" s="32">
        <v>11</v>
      </c>
      <c r="B27" s="33"/>
      <c r="C27" s="33"/>
      <c r="D27" s="33"/>
      <c r="E27" s="34"/>
      <c r="F27" s="32" t="s">
        <v>126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>
        <v>2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1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1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61" ht="12.75" customHeight="1" x14ac:dyDescent="0.25">
      <c r="A28" s="32">
        <v>12</v>
      </c>
      <c r="B28" s="33"/>
      <c r="C28" s="33"/>
      <c r="D28" s="33"/>
      <c r="E28" s="34"/>
      <c r="F28" s="32" t="s">
        <v>127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>
        <v>2</v>
      </c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0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0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61" ht="12.75" customHeight="1" x14ac:dyDescent="0.25">
      <c r="A29" s="32">
        <v>13</v>
      </c>
      <c r="B29" s="33"/>
      <c r="C29" s="33"/>
      <c r="D29" s="33"/>
      <c r="E29" s="34"/>
      <c r="F29" s="32" t="s">
        <v>128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4"/>
      <c r="AU29" s="41">
        <v>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v>3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v>3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ht="12.75" customHeight="1" x14ac:dyDescent="0.25">
      <c r="A30" s="32">
        <v>14</v>
      </c>
      <c r="B30" s="33"/>
      <c r="C30" s="33"/>
      <c r="D30" s="33"/>
      <c r="E30" s="34"/>
      <c r="F30" s="32" t="s">
        <v>129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>
        <v>4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4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3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61" ht="12.75" customHeight="1" x14ac:dyDescent="0.25">
      <c r="A31" s="32">
        <v>15</v>
      </c>
      <c r="B31" s="33"/>
      <c r="C31" s="33"/>
      <c r="D31" s="33"/>
      <c r="E31" s="34"/>
      <c r="F31" s="35" t="s">
        <v>16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38">
        <f>AU32+AU33+AU34+AU35</f>
        <v>61</v>
      </c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40"/>
      <c r="BT31" s="38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40"/>
      <c r="CS31" s="38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40"/>
    </row>
    <row r="32" spans="1:161" ht="12.75" customHeight="1" x14ac:dyDescent="0.25">
      <c r="A32" s="32">
        <v>16</v>
      </c>
      <c r="B32" s="33"/>
      <c r="C32" s="33"/>
      <c r="D32" s="33"/>
      <c r="E32" s="34"/>
      <c r="F32" s="32" t="s">
        <v>17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>
        <v>30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30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11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ht="12.75" customHeight="1" x14ac:dyDescent="0.25">
      <c r="A33" s="32">
        <v>17</v>
      </c>
      <c r="B33" s="33"/>
      <c r="C33" s="33"/>
      <c r="D33" s="33"/>
      <c r="E33" s="34"/>
      <c r="F33" s="32" t="s">
        <v>101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41">
        <v>18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41">
        <v>18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3"/>
      <c r="CS33" s="41">
        <v>18</v>
      </c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3"/>
    </row>
    <row r="34" spans="1:141" ht="12.75" customHeight="1" x14ac:dyDescent="0.25">
      <c r="A34" s="32">
        <v>18</v>
      </c>
      <c r="B34" s="33"/>
      <c r="C34" s="33"/>
      <c r="D34" s="33"/>
      <c r="E34" s="34"/>
      <c r="F34" s="32" t="s">
        <v>130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>
        <v>10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8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8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ht="12.75" customHeight="1" x14ac:dyDescent="0.25">
      <c r="A35" s="32">
        <v>19</v>
      </c>
      <c r="B35" s="33"/>
      <c r="C35" s="33"/>
      <c r="D35" s="33"/>
      <c r="E35" s="34"/>
      <c r="F35" s="32" t="s">
        <v>131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41">
        <v>3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  <c r="BT35" s="41">
        <v>0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3"/>
      <c r="CS35" s="41">
        <v>0</v>
      </c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3"/>
    </row>
    <row r="36" spans="1:141" ht="12.75" customHeight="1" x14ac:dyDescent="0.25">
      <c r="A36" s="32">
        <v>20</v>
      </c>
      <c r="B36" s="33"/>
      <c r="C36" s="33"/>
      <c r="D36" s="33"/>
      <c r="E36" s="34"/>
      <c r="F36" s="35" t="s">
        <v>18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7"/>
      <c r="AU36" s="38">
        <f>AU37+AU38+AU39+AU40+AU41</f>
        <v>49</v>
      </c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40"/>
      <c r="BT36" s="38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40"/>
      <c r="CS36" s="38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40"/>
    </row>
    <row r="37" spans="1:141" ht="12.75" customHeight="1" x14ac:dyDescent="0.25">
      <c r="A37" s="32">
        <v>21</v>
      </c>
      <c r="B37" s="33"/>
      <c r="C37" s="33"/>
      <c r="D37" s="33"/>
      <c r="E37" s="34"/>
      <c r="F37" s="32" t="s">
        <v>19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41">
        <v>17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v>17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10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ht="12.75" customHeight="1" x14ac:dyDescent="0.25">
      <c r="A38" s="32">
        <v>22</v>
      </c>
      <c r="B38" s="33"/>
      <c r="C38" s="33"/>
      <c r="D38" s="33"/>
      <c r="E38" s="34"/>
      <c r="F38" s="32" t="s">
        <v>132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>
        <v>5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3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3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ht="12.75" customHeight="1" x14ac:dyDescent="0.25">
      <c r="A39" s="32">
        <v>23</v>
      </c>
      <c r="B39" s="33"/>
      <c r="C39" s="33"/>
      <c r="D39" s="33"/>
      <c r="E39" s="34"/>
      <c r="F39" s="32" t="s">
        <v>133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41">
        <v>7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3"/>
      <c r="BT39" s="41">
        <v>7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3"/>
      <c r="CS39" s="41">
        <v>6</v>
      </c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3"/>
    </row>
    <row r="40" spans="1:141" ht="12.75" customHeight="1" x14ac:dyDescent="0.25">
      <c r="A40" s="32">
        <v>24</v>
      </c>
      <c r="B40" s="33"/>
      <c r="C40" s="33"/>
      <c r="D40" s="33"/>
      <c r="E40" s="34"/>
      <c r="F40" s="32" t="s">
        <v>134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>
        <v>9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v>9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>
        <v>9</v>
      </c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41" ht="12.75" customHeight="1" x14ac:dyDescent="0.25">
      <c r="A41" s="32">
        <v>25</v>
      </c>
      <c r="B41" s="33"/>
      <c r="C41" s="33"/>
      <c r="D41" s="33"/>
      <c r="E41" s="34"/>
      <c r="F41" s="32" t="s">
        <v>102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>
        <v>11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v>3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41">
        <v>3</v>
      </c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3"/>
    </row>
    <row r="42" spans="1:141" ht="12.75" customHeight="1" x14ac:dyDescent="0.25">
      <c r="A42" s="32">
        <v>26</v>
      </c>
      <c r="B42" s="33"/>
      <c r="C42" s="33"/>
      <c r="D42" s="33"/>
      <c r="E42" s="34"/>
      <c r="F42" s="35" t="s">
        <v>20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7"/>
      <c r="AU42" s="38">
        <f>AU43+AU44+AU45+AU46+AU47+AU48+AU49+AU50</f>
        <v>67</v>
      </c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40"/>
      <c r="BT42" s="38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40"/>
      <c r="CS42" s="38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40"/>
    </row>
    <row r="43" spans="1:141" ht="12.75" customHeight="1" x14ac:dyDescent="0.25">
      <c r="A43" s="32">
        <v>27</v>
      </c>
      <c r="B43" s="33"/>
      <c r="C43" s="33"/>
      <c r="D43" s="33"/>
      <c r="E43" s="34"/>
      <c r="F43" s="32" t="s">
        <v>21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>
        <v>21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v>21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>
        <v>7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ht="12.75" customHeight="1" x14ac:dyDescent="0.25">
      <c r="A44" s="32">
        <v>28</v>
      </c>
      <c r="B44" s="33"/>
      <c r="C44" s="33"/>
      <c r="D44" s="33"/>
      <c r="E44" s="34"/>
      <c r="F44" s="32" t="s">
        <v>135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41">
        <v>5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v>2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2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ht="12.75" customHeight="1" x14ac:dyDescent="0.25">
      <c r="A45" s="32">
        <v>29</v>
      </c>
      <c r="B45" s="33"/>
      <c r="C45" s="33"/>
      <c r="D45" s="33"/>
      <c r="E45" s="34"/>
      <c r="F45" s="32" t="s">
        <v>88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>
        <v>8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v>6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41">
        <v>3</v>
      </c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3"/>
    </row>
    <row r="46" spans="1:141" ht="12.75" customHeight="1" x14ac:dyDescent="0.25">
      <c r="A46" s="32">
        <v>30</v>
      </c>
      <c r="B46" s="33"/>
      <c r="C46" s="33"/>
      <c r="D46" s="33"/>
      <c r="E46" s="34"/>
      <c r="F46" s="32" t="s">
        <v>89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>
        <v>10</v>
      </c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v>3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>
        <v>2</v>
      </c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ht="12.75" customHeight="1" x14ac:dyDescent="0.25">
      <c r="A47" s="32">
        <v>31</v>
      </c>
      <c r="B47" s="33"/>
      <c r="C47" s="33"/>
      <c r="D47" s="33"/>
      <c r="E47" s="34"/>
      <c r="F47" s="32" t="s">
        <v>90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41">
        <v>16</v>
      </c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3"/>
      <c r="BT47" s="41">
        <v>11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3"/>
      <c r="CS47" s="41">
        <v>6</v>
      </c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3"/>
    </row>
    <row r="48" spans="1:141" ht="12.75" customHeight="1" x14ac:dyDescent="0.25">
      <c r="A48" s="32">
        <v>32</v>
      </c>
      <c r="B48" s="33"/>
      <c r="C48" s="33"/>
      <c r="D48" s="33"/>
      <c r="E48" s="34"/>
      <c r="F48" s="32" t="s">
        <v>136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41">
        <v>3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3"/>
      <c r="BT48" s="41">
        <v>0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3"/>
      <c r="CS48" s="41">
        <v>0</v>
      </c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3"/>
    </row>
    <row r="49" spans="1:141" ht="12.75" customHeight="1" x14ac:dyDescent="0.25">
      <c r="A49" s="32">
        <v>33</v>
      </c>
      <c r="B49" s="33"/>
      <c r="C49" s="33"/>
      <c r="D49" s="33"/>
      <c r="E49" s="34"/>
      <c r="F49" s="32" t="s">
        <v>137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>
        <v>2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0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0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41" ht="12.75" customHeight="1" x14ac:dyDescent="0.25">
      <c r="A50" s="32">
        <v>34</v>
      </c>
      <c r="B50" s="33"/>
      <c r="C50" s="33"/>
      <c r="D50" s="33"/>
      <c r="E50" s="34"/>
      <c r="F50" s="32" t="s">
        <v>138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>
        <v>2</v>
      </c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1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1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41" ht="12.75" customHeight="1" x14ac:dyDescent="0.25">
      <c r="A51" s="32">
        <v>35</v>
      </c>
      <c r="B51" s="33"/>
      <c r="C51" s="33"/>
      <c r="D51" s="33"/>
      <c r="E51" s="34"/>
      <c r="F51" s="35" t="s">
        <v>91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7"/>
      <c r="AU51" s="38">
        <f>AU52+AU53+AU54+AU55+AU56</f>
        <v>117</v>
      </c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40"/>
      <c r="BT51" s="38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40"/>
      <c r="CS51" s="38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40"/>
    </row>
    <row r="52" spans="1:141" ht="12.75" customHeight="1" x14ac:dyDescent="0.25">
      <c r="A52" s="32">
        <v>36</v>
      </c>
      <c r="B52" s="33"/>
      <c r="C52" s="33"/>
      <c r="D52" s="33"/>
      <c r="E52" s="34"/>
      <c r="F52" s="32" t="s">
        <v>92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41">
        <v>4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3"/>
      <c r="BT52" s="41">
        <v>4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3"/>
      <c r="CS52" s="41">
        <v>1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41" ht="12.75" customHeight="1" x14ac:dyDescent="0.25">
      <c r="A53" s="32">
        <v>37</v>
      </c>
      <c r="B53" s="33"/>
      <c r="C53" s="33"/>
      <c r="D53" s="33"/>
      <c r="E53" s="34"/>
      <c r="F53" s="32" t="s">
        <v>104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41">
        <v>41</v>
      </c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v>41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25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ht="12.75" customHeight="1" x14ac:dyDescent="0.25">
      <c r="A54" s="32">
        <v>38</v>
      </c>
      <c r="B54" s="33"/>
      <c r="C54" s="33"/>
      <c r="D54" s="33"/>
      <c r="E54" s="34"/>
      <c r="F54" s="32" t="s">
        <v>106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41">
        <v>19</v>
      </c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1">
        <v>19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3"/>
      <c r="CS54" s="41">
        <v>11</v>
      </c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3"/>
    </row>
    <row r="55" spans="1:141" ht="12.75" customHeight="1" x14ac:dyDescent="0.25">
      <c r="A55" s="32">
        <v>39</v>
      </c>
      <c r="B55" s="33"/>
      <c r="C55" s="33"/>
      <c r="D55" s="33"/>
      <c r="E55" s="34"/>
      <c r="F55" s="32" t="s">
        <v>105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41">
        <v>12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3"/>
      <c r="BT55" s="41">
        <v>12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3"/>
      <c r="CS55" s="41">
        <v>8</v>
      </c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3"/>
    </row>
    <row r="56" spans="1:141" ht="12.75" customHeight="1" x14ac:dyDescent="0.25">
      <c r="A56" s="32">
        <v>40</v>
      </c>
      <c r="B56" s="33"/>
      <c r="C56" s="33"/>
      <c r="D56" s="33"/>
      <c r="E56" s="34"/>
      <c r="F56" s="32" t="s">
        <v>103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>
        <v>41</v>
      </c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41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31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ht="12.75" customHeight="1" x14ac:dyDescent="0.25">
      <c r="A57" s="32">
        <v>41</v>
      </c>
      <c r="B57" s="33"/>
      <c r="C57" s="33"/>
      <c r="D57" s="33"/>
      <c r="E57" s="34"/>
      <c r="F57" s="35" t="s">
        <v>93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38">
        <f>AU58+AU59+AU60</f>
        <v>41</v>
      </c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40"/>
      <c r="BT57" s="38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40"/>
      <c r="CS57" s="38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40"/>
    </row>
    <row r="58" spans="1:141" ht="12.75" customHeight="1" x14ac:dyDescent="0.25">
      <c r="A58" s="32">
        <v>42</v>
      </c>
      <c r="B58" s="33"/>
      <c r="C58" s="33"/>
      <c r="D58" s="33"/>
      <c r="E58" s="34"/>
      <c r="F58" s="32" t="s">
        <v>139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1">
        <v>9</v>
      </c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41">
        <v>9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v>7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ht="12.75" customHeight="1" x14ac:dyDescent="0.25">
      <c r="A59" s="32">
        <v>43</v>
      </c>
      <c r="B59" s="33"/>
      <c r="C59" s="33"/>
      <c r="D59" s="33"/>
      <c r="E59" s="34"/>
      <c r="F59" s="32" t="s">
        <v>140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41">
        <v>6</v>
      </c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>
        <v>4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41">
        <v>4</v>
      </c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3"/>
    </row>
    <row r="60" spans="1:141" ht="12.75" customHeight="1" x14ac:dyDescent="0.25">
      <c r="A60" s="32">
        <v>44</v>
      </c>
      <c r="B60" s="33"/>
      <c r="C60" s="33"/>
      <c r="D60" s="33"/>
      <c r="E60" s="34"/>
      <c r="F60" s="32" t="s">
        <v>141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>
        <v>26</v>
      </c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v>5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41">
        <v>5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ht="12.75" customHeight="1" x14ac:dyDescent="0.25">
      <c r="A61" s="32">
        <v>45</v>
      </c>
      <c r="B61" s="33"/>
      <c r="C61" s="33"/>
      <c r="D61" s="33"/>
      <c r="E61" s="34"/>
      <c r="F61" s="35" t="s">
        <v>22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7"/>
      <c r="AU61" s="38">
        <f>AU62+AU63+AU64+AU65+AU66+AU67</f>
        <v>83</v>
      </c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40"/>
      <c r="BT61" s="38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40"/>
      <c r="CS61" s="38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40"/>
    </row>
    <row r="62" spans="1:141" ht="12.75" customHeight="1" x14ac:dyDescent="0.25">
      <c r="A62" s="32">
        <v>46</v>
      </c>
      <c r="B62" s="33"/>
      <c r="C62" s="33"/>
      <c r="D62" s="33"/>
      <c r="E62" s="34"/>
      <c r="F62" s="32" t="s">
        <v>23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>
        <v>6</v>
      </c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v>6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41">
        <v>1</v>
      </c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3"/>
    </row>
    <row r="63" spans="1:141" ht="12.75" customHeight="1" x14ac:dyDescent="0.25">
      <c r="A63" s="32">
        <v>47</v>
      </c>
      <c r="B63" s="33"/>
      <c r="C63" s="33"/>
      <c r="D63" s="33"/>
      <c r="E63" s="34"/>
      <c r="F63" s="32" t="s">
        <v>142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41">
        <v>6</v>
      </c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>
        <v>0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3"/>
      <c r="CS63" s="41">
        <v>0</v>
      </c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3"/>
    </row>
    <row r="64" spans="1:141" ht="12.75" customHeight="1" x14ac:dyDescent="0.25">
      <c r="A64" s="32">
        <v>48</v>
      </c>
      <c r="B64" s="33"/>
      <c r="C64" s="33"/>
      <c r="D64" s="33"/>
      <c r="E64" s="34"/>
      <c r="F64" s="32" t="s">
        <v>69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4"/>
      <c r="AU64" s="41">
        <v>26</v>
      </c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1">
        <v>26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v>14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ht="12.75" customHeight="1" x14ac:dyDescent="0.25">
      <c r="A65" s="32">
        <v>49</v>
      </c>
      <c r="B65" s="33"/>
      <c r="C65" s="33"/>
      <c r="D65" s="33"/>
      <c r="E65" s="34"/>
      <c r="F65" s="32" t="s">
        <v>143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41">
        <v>27</v>
      </c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3"/>
      <c r="BT65" s="41">
        <v>17</v>
      </c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3"/>
      <c r="CS65" s="41">
        <v>6</v>
      </c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3"/>
    </row>
    <row r="66" spans="1:141" ht="12.75" customHeight="1" x14ac:dyDescent="0.25">
      <c r="A66" s="32">
        <v>50</v>
      </c>
      <c r="B66" s="33"/>
      <c r="C66" s="33"/>
      <c r="D66" s="33"/>
      <c r="E66" s="34"/>
      <c r="F66" s="32" t="s">
        <v>144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41">
        <v>10</v>
      </c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>
        <v>10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41">
        <v>4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ht="12.75" customHeight="1" x14ac:dyDescent="0.25">
      <c r="A67" s="32">
        <v>51</v>
      </c>
      <c r="B67" s="33"/>
      <c r="C67" s="33"/>
      <c r="D67" s="33"/>
      <c r="E67" s="34"/>
      <c r="F67" s="32" t="s">
        <v>145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41">
        <v>8</v>
      </c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v>7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v>7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ht="12.75" customHeight="1" x14ac:dyDescent="0.25">
      <c r="A68" s="32">
        <v>52</v>
      </c>
      <c r="B68" s="33"/>
      <c r="C68" s="33"/>
      <c r="D68" s="33"/>
      <c r="E68" s="34"/>
      <c r="F68" s="35" t="s">
        <v>50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7"/>
      <c r="AU68" s="38">
        <f>AU69+AU70+AU71+AU72+AU73+AU74+AU75</f>
        <v>53</v>
      </c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40"/>
      <c r="BT68" s="38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40"/>
      <c r="CS68" s="38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40"/>
    </row>
    <row r="69" spans="1:141" ht="12.75" customHeight="1" x14ac:dyDescent="0.25">
      <c r="A69" s="32">
        <v>53</v>
      </c>
      <c r="B69" s="33"/>
      <c r="C69" s="33"/>
      <c r="D69" s="33"/>
      <c r="E69" s="34"/>
      <c r="F69" s="32" t="s">
        <v>58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41">
        <v>13</v>
      </c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3"/>
      <c r="BT69" s="41">
        <v>13</v>
      </c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3"/>
      <c r="CS69" s="41">
        <v>0</v>
      </c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3"/>
    </row>
    <row r="70" spans="1:141" ht="12.75" customHeight="1" x14ac:dyDescent="0.25">
      <c r="A70" s="32">
        <v>54</v>
      </c>
      <c r="B70" s="33"/>
      <c r="C70" s="33"/>
      <c r="D70" s="33"/>
      <c r="E70" s="34"/>
      <c r="F70" s="32" t="s">
        <v>51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41">
        <v>3</v>
      </c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3"/>
      <c r="BT70" s="41">
        <v>2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3"/>
      <c r="CS70" s="41">
        <v>2</v>
      </c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3"/>
    </row>
    <row r="71" spans="1:141" ht="12.75" customHeight="1" x14ac:dyDescent="0.25">
      <c r="A71" s="32">
        <v>55</v>
      </c>
      <c r="B71" s="33"/>
      <c r="C71" s="33"/>
      <c r="D71" s="33"/>
      <c r="E71" s="34"/>
      <c r="F71" s="32" t="s">
        <v>146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41">
        <v>4</v>
      </c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v>4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v>4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ht="12.75" customHeight="1" x14ac:dyDescent="0.25">
      <c r="A72" s="32">
        <v>56</v>
      </c>
      <c r="B72" s="33"/>
      <c r="C72" s="33"/>
      <c r="D72" s="33"/>
      <c r="E72" s="34"/>
      <c r="F72" s="32" t="s">
        <v>147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41">
        <v>2</v>
      </c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3"/>
      <c r="BT72" s="41">
        <v>0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3"/>
      <c r="CS72" s="41">
        <v>0</v>
      </c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3"/>
    </row>
    <row r="73" spans="1:141" ht="12.75" customHeight="1" x14ac:dyDescent="0.25">
      <c r="A73" s="32">
        <v>57</v>
      </c>
      <c r="B73" s="33"/>
      <c r="C73" s="33"/>
      <c r="D73" s="33"/>
      <c r="E73" s="34"/>
      <c r="F73" s="32" t="s">
        <v>148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4"/>
      <c r="AU73" s="41">
        <v>25</v>
      </c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v>25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v>12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ht="12.75" customHeight="1" x14ac:dyDescent="0.25">
      <c r="A74" s="32">
        <v>58</v>
      </c>
      <c r="B74" s="33"/>
      <c r="C74" s="33"/>
      <c r="D74" s="33"/>
      <c r="E74" s="34"/>
      <c r="F74" s="32" t="s">
        <v>149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41">
        <v>2</v>
      </c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3"/>
      <c r="BT74" s="41">
        <v>0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3"/>
      <c r="CS74" s="41">
        <v>0</v>
      </c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3"/>
    </row>
    <row r="75" spans="1:141" ht="12.75" customHeight="1" x14ac:dyDescent="0.25">
      <c r="A75" s="32">
        <v>59</v>
      </c>
      <c r="B75" s="33"/>
      <c r="C75" s="33"/>
      <c r="D75" s="33"/>
      <c r="E75" s="34"/>
      <c r="F75" s="32" t="s">
        <v>150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4"/>
      <c r="AU75" s="41">
        <v>4</v>
      </c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3"/>
      <c r="BT75" s="41">
        <v>3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v>3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3"/>
    </row>
    <row r="76" spans="1:141" ht="12.75" customHeight="1" x14ac:dyDescent="0.25">
      <c r="A76" s="32">
        <v>60</v>
      </c>
      <c r="B76" s="33"/>
      <c r="C76" s="33"/>
      <c r="D76" s="33"/>
      <c r="E76" s="34"/>
      <c r="F76" s="35" t="s">
        <v>81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7"/>
      <c r="AU76" s="38">
        <f>AU77+AU78+AU79+AU80+AU81+AU82</f>
        <v>66</v>
      </c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40"/>
      <c r="BT76" s="38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40"/>
      <c r="CS76" s="38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40"/>
    </row>
    <row r="77" spans="1:141" ht="12.75" customHeight="1" x14ac:dyDescent="0.25">
      <c r="A77" s="32">
        <v>61</v>
      </c>
      <c r="B77" s="33"/>
      <c r="C77" s="33"/>
      <c r="D77" s="33"/>
      <c r="E77" s="34"/>
      <c r="F77" s="32" t="s">
        <v>82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41">
        <v>9</v>
      </c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3"/>
      <c r="BT77" s="41">
        <v>9</v>
      </c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3"/>
      <c r="CS77" s="41">
        <v>1</v>
      </c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3"/>
    </row>
    <row r="78" spans="1:141" ht="12.75" customHeight="1" x14ac:dyDescent="0.25">
      <c r="A78" s="32">
        <v>62</v>
      </c>
      <c r="B78" s="33"/>
      <c r="C78" s="33"/>
      <c r="D78" s="33"/>
      <c r="E78" s="34"/>
      <c r="F78" s="32" t="s">
        <v>95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41">
        <v>37</v>
      </c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3"/>
      <c r="BT78" s="41">
        <v>37</v>
      </c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3"/>
      <c r="CS78" s="41">
        <v>18</v>
      </c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3"/>
    </row>
    <row r="79" spans="1:141" ht="12.75" customHeight="1" x14ac:dyDescent="0.25">
      <c r="A79" s="32">
        <v>63</v>
      </c>
      <c r="B79" s="33"/>
      <c r="C79" s="33"/>
      <c r="D79" s="33"/>
      <c r="E79" s="34"/>
      <c r="F79" s="32" t="s">
        <v>151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1">
        <v>3</v>
      </c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3"/>
      <c r="BT79" s="41">
        <v>3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v>3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ht="12.75" customHeight="1" x14ac:dyDescent="0.25">
      <c r="A80" s="32">
        <v>64</v>
      </c>
      <c r="B80" s="33"/>
      <c r="C80" s="33"/>
      <c r="D80" s="33"/>
      <c r="E80" s="34"/>
      <c r="F80" s="32" t="s">
        <v>152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41">
        <v>7</v>
      </c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3"/>
      <c r="BT80" s="41">
        <v>4</v>
      </c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3"/>
      <c r="CS80" s="41">
        <v>2</v>
      </c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3"/>
    </row>
    <row r="81" spans="1:141" ht="12.75" customHeight="1" x14ac:dyDescent="0.25">
      <c r="A81" s="32">
        <v>65</v>
      </c>
      <c r="B81" s="33"/>
      <c r="C81" s="33"/>
      <c r="D81" s="33"/>
      <c r="E81" s="34"/>
      <c r="F81" s="32" t="s">
        <v>153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41">
        <v>6</v>
      </c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3"/>
      <c r="BT81" s="41">
        <v>6</v>
      </c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3"/>
      <c r="CS81" s="41">
        <v>6</v>
      </c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3"/>
    </row>
    <row r="82" spans="1:141" ht="12.75" customHeight="1" x14ac:dyDescent="0.25">
      <c r="A82" s="32">
        <v>66</v>
      </c>
      <c r="B82" s="33"/>
      <c r="C82" s="33"/>
      <c r="D82" s="33"/>
      <c r="E82" s="34"/>
      <c r="F82" s="32" t="s">
        <v>154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4"/>
      <c r="AU82" s="41">
        <v>4</v>
      </c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3"/>
      <c r="BT82" s="41">
        <v>0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ht="12.75" customHeight="1" x14ac:dyDescent="0.25">
      <c r="A83" s="32">
        <v>67</v>
      </c>
      <c r="B83" s="33"/>
      <c r="C83" s="33"/>
      <c r="D83" s="33"/>
      <c r="E83" s="34"/>
      <c r="F83" s="35" t="s">
        <v>70</v>
      </c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7"/>
      <c r="AU83" s="38">
        <f>AU84+AU85+AU86</f>
        <v>77</v>
      </c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40"/>
      <c r="BT83" s="38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40"/>
      <c r="CS83" s="38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40"/>
    </row>
    <row r="84" spans="1:141" ht="12.75" customHeight="1" x14ac:dyDescent="0.25">
      <c r="A84" s="32">
        <v>68</v>
      </c>
      <c r="B84" s="33"/>
      <c r="C84" s="33"/>
      <c r="D84" s="33"/>
      <c r="E84" s="34"/>
      <c r="F84" s="32" t="s">
        <v>71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4"/>
      <c r="AU84" s="41">
        <v>8</v>
      </c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3"/>
      <c r="BT84" s="41">
        <v>8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v>8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ht="12.75" customHeight="1" x14ac:dyDescent="0.25">
      <c r="A85" s="32">
        <v>69</v>
      </c>
      <c r="B85" s="33"/>
      <c r="C85" s="33"/>
      <c r="D85" s="33"/>
      <c r="E85" s="34"/>
      <c r="F85" s="32" t="s">
        <v>108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41">
        <v>30</v>
      </c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3"/>
      <c r="BT85" s="41">
        <v>30</v>
      </c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3"/>
      <c r="CS85" s="41">
        <v>18</v>
      </c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3"/>
    </row>
    <row r="86" spans="1:141" ht="12.75" customHeight="1" x14ac:dyDescent="0.25">
      <c r="A86" s="32">
        <v>70</v>
      </c>
      <c r="B86" s="33"/>
      <c r="C86" s="33"/>
      <c r="D86" s="33"/>
      <c r="E86" s="34"/>
      <c r="F86" s="32" t="s">
        <v>107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4"/>
      <c r="AU86" s="41">
        <v>39</v>
      </c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3"/>
      <c r="BT86" s="41">
        <v>26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v>22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ht="12.75" customHeight="1" x14ac:dyDescent="0.25">
      <c r="A87" s="32">
        <v>71</v>
      </c>
      <c r="B87" s="33"/>
      <c r="C87" s="33"/>
      <c r="D87" s="33"/>
      <c r="E87" s="34"/>
      <c r="F87" s="35" t="s">
        <v>24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7"/>
      <c r="AU87" s="38">
        <f>AU88+AU89+AU90+AU91</f>
        <v>48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40"/>
      <c r="BT87" s="38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40"/>
      <c r="CS87" s="38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40"/>
    </row>
    <row r="88" spans="1:141" ht="12.75" customHeight="1" x14ac:dyDescent="0.25">
      <c r="A88" s="32">
        <v>72</v>
      </c>
      <c r="B88" s="33"/>
      <c r="C88" s="33"/>
      <c r="D88" s="33"/>
      <c r="E88" s="34"/>
      <c r="F88" s="32" t="s">
        <v>25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41">
        <v>24</v>
      </c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3"/>
      <c r="BT88" s="41">
        <v>24</v>
      </c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3"/>
      <c r="CS88" s="41">
        <v>7</v>
      </c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3"/>
    </row>
    <row r="89" spans="1:141" ht="12.75" customHeight="1" x14ac:dyDescent="0.25">
      <c r="A89" s="32">
        <v>73</v>
      </c>
      <c r="B89" s="33"/>
      <c r="C89" s="33"/>
      <c r="D89" s="33"/>
      <c r="E89" s="34"/>
      <c r="F89" s="32" t="s">
        <v>109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41">
        <v>14</v>
      </c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3"/>
      <c r="BT89" s="41">
        <v>14</v>
      </c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3"/>
      <c r="CS89" s="41">
        <v>13</v>
      </c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3"/>
    </row>
    <row r="90" spans="1:141" ht="12.75" customHeight="1" x14ac:dyDescent="0.25">
      <c r="A90" s="32">
        <v>74</v>
      </c>
      <c r="B90" s="33"/>
      <c r="C90" s="33"/>
      <c r="D90" s="33"/>
      <c r="E90" s="34"/>
      <c r="F90" s="32" t="s">
        <v>155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41">
        <v>5</v>
      </c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3"/>
      <c r="BT90" s="41">
        <v>4</v>
      </c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3"/>
      <c r="CS90" s="41">
        <v>4</v>
      </c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3"/>
    </row>
    <row r="91" spans="1:141" ht="12.75" customHeight="1" x14ac:dyDescent="0.25">
      <c r="A91" s="32">
        <v>75</v>
      </c>
      <c r="B91" s="33"/>
      <c r="C91" s="33"/>
      <c r="D91" s="33"/>
      <c r="E91" s="34"/>
      <c r="F91" s="32" t="s">
        <v>156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4"/>
      <c r="AU91" s="41">
        <v>5</v>
      </c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3"/>
      <c r="BT91" s="41">
        <v>5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v>5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ht="12.75" customHeight="1" x14ac:dyDescent="0.25">
      <c r="A92" s="32">
        <v>76</v>
      </c>
      <c r="B92" s="33"/>
      <c r="C92" s="33"/>
      <c r="D92" s="33"/>
      <c r="E92" s="34"/>
      <c r="F92" s="35" t="s">
        <v>26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7"/>
      <c r="AU92" s="38">
        <f>AU93+AU94+AU95+AU96+AU97</f>
        <v>143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40"/>
      <c r="BT92" s="38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40"/>
      <c r="CS92" s="38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40"/>
    </row>
    <row r="93" spans="1:141" ht="12.75" customHeight="1" x14ac:dyDescent="0.25">
      <c r="A93" s="32">
        <v>77</v>
      </c>
      <c r="B93" s="33"/>
      <c r="C93" s="33"/>
      <c r="D93" s="33"/>
      <c r="E93" s="34"/>
      <c r="F93" s="32" t="s">
        <v>27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41">
        <v>80</v>
      </c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3"/>
      <c r="BT93" s="41">
        <v>80</v>
      </c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3"/>
      <c r="CS93" s="41">
        <v>38</v>
      </c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3"/>
    </row>
    <row r="94" spans="1:141" ht="12.75" customHeight="1" x14ac:dyDescent="0.25">
      <c r="A94" s="32">
        <v>78</v>
      </c>
      <c r="B94" s="33"/>
      <c r="C94" s="33"/>
      <c r="D94" s="33"/>
      <c r="E94" s="34"/>
      <c r="F94" s="32" t="s">
        <v>96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4"/>
      <c r="AU94" s="41">
        <v>24</v>
      </c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3"/>
      <c r="BT94" s="41">
        <v>24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41">
        <v>11</v>
      </c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3"/>
    </row>
    <row r="95" spans="1:141" ht="12.75" customHeight="1" x14ac:dyDescent="0.25">
      <c r="A95" s="32">
        <v>79</v>
      </c>
      <c r="B95" s="33"/>
      <c r="C95" s="33"/>
      <c r="D95" s="33"/>
      <c r="E95" s="34"/>
      <c r="F95" s="32" t="s">
        <v>110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4"/>
      <c r="AU95" s="41">
        <v>26</v>
      </c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3"/>
      <c r="BT95" s="41">
        <v>26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41">
        <v>10</v>
      </c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3"/>
    </row>
    <row r="96" spans="1:141" ht="12.75" customHeight="1" x14ac:dyDescent="0.25">
      <c r="A96" s="32">
        <v>80</v>
      </c>
      <c r="B96" s="33"/>
      <c r="C96" s="33"/>
      <c r="D96" s="33"/>
      <c r="E96" s="34"/>
      <c r="F96" s="32" t="s">
        <v>157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4"/>
      <c r="AU96" s="41">
        <v>9</v>
      </c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3"/>
      <c r="BT96" s="41">
        <v>9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v>9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41" ht="12.75" customHeight="1" x14ac:dyDescent="0.25">
      <c r="A97" s="32">
        <v>81</v>
      </c>
      <c r="B97" s="33"/>
      <c r="C97" s="33"/>
      <c r="D97" s="33"/>
      <c r="E97" s="34"/>
      <c r="F97" s="32" t="s">
        <v>158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4"/>
      <c r="AU97" s="41">
        <v>4</v>
      </c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3"/>
      <c r="BT97" s="41">
        <v>2</v>
      </c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3"/>
      <c r="CS97" s="41">
        <v>0</v>
      </c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3"/>
    </row>
    <row r="98" spans="1:141" ht="12.75" customHeight="1" x14ac:dyDescent="0.25">
      <c r="A98" s="32">
        <v>82</v>
      </c>
      <c r="B98" s="33"/>
      <c r="C98" s="33"/>
      <c r="D98" s="33"/>
      <c r="E98" s="34"/>
      <c r="F98" s="35" t="s">
        <v>111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7"/>
      <c r="AU98" s="38">
        <f>AU99</f>
        <v>37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40"/>
      <c r="BT98" s="38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40"/>
      <c r="CS98" s="38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40"/>
    </row>
    <row r="99" spans="1:141" ht="12.75" customHeight="1" x14ac:dyDescent="0.25">
      <c r="A99" s="32">
        <v>83</v>
      </c>
      <c r="B99" s="33"/>
      <c r="C99" s="33"/>
      <c r="D99" s="33"/>
      <c r="E99" s="34"/>
      <c r="F99" s="32" t="s">
        <v>112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4"/>
      <c r="AU99" s="41">
        <v>37</v>
      </c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3"/>
      <c r="BT99" s="41">
        <v>37</v>
      </c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3"/>
      <c r="CS99" s="41">
        <v>28</v>
      </c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3"/>
    </row>
    <row r="100" spans="1:141" ht="12.75" customHeight="1" x14ac:dyDescent="0.25">
      <c r="A100" s="32">
        <v>84</v>
      </c>
      <c r="B100" s="33"/>
      <c r="C100" s="33"/>
      <c r="D100" s="33"/>
      <c r="E100" s="34"/>
      <c r="F100" s="35" t="s">
        <v>28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7"/>
      <c r="AU100" s="38">
        <f>AU101+AU102+AU103</f>
        <v>26</v>
      </c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40"/>
      <c r="BT100" s="38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40"/>
      <c r="CS100" s="38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40"/>
    </row>
    <row r="101" spans="1:141" ht="12.75" customHeight="1" x14ac:dyDescent="0.25">
      <c r="A101" s="32">
        <v>85</v>
      </c>
      <c r="B101" s="33"/>
      <c r="C101" s="33"/>
      <c r="D101" s="33"/>
      <c r="E101" s="34"/>
      <c r="F101" s="32" t="s">
        <v>29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4"/>
      <c r="AU101" s="41">
        <v>16</v>
      </c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3"/>
      <c r="BT101" s="41">
        <v>16</v>
      </c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3"/>
      <c r="CS101" s="41">
        <v>7</v>
      </c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3"/>
    </row>
    <row r="102" spans="1:141" ht="12.75" customHeight="1" x14ac:dyDescent="0.25">
      <c r="A102" s="32">
        <v>86</v>
      </c>
      <c r="B102" s="33"/>
      <c r="C102" s="33"/>
      <c r="D102" s="33"/>
      <c r="E102" s="34"/>
      <c r="F102" s="32" t="s">
        <v>159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4"/>
      <c r="AU102" s="41">
        <v>2</v>
      </c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3"/>
      <c r="BT102" s="41">
        <v>1</v>
      </c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3"/>
      <c r="CS102" s="41">
        <v>1</v>
      </c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3"/>
    </row>
    <row r="103" spans="1:141" ht="12.75" customHeight="1" x14ac:dyDescent="0.25">
      <c r="A103" s="32">
        <v>87</v>
      </c>
      <c r="B103" s="33"/>
      <c r="C103" s="33"/>
      <c r="D103" s="33"/>
      <c r="E103" s="34"/>
      <c r="F103" s="32" t="s">
        <v>113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4"/>
      <c r="AU103" s="41">
        <v>8</v>
      </c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3"/>
      <c r="BT103" s="41">
        <v>8</v>
      </c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3"/>
      <c r="CS103" s="41">
        <v>6</v>
      </c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3"/>
    </row>
    <row r="104" spans="1:141" ht="12.75" customHeight="1" x14ac:dyDescent="0.25">
      <c r="A104" s="32">
        <v>88</v>
      </c>
      <c r="B104" s="33"/>
      <c r="C104" s="33"/>
      <c r="D104" s="33"/>
      <c r="E104" s="34"/>
      <c r="F104" s="35" t="s">
        <v>30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7"/>
      <c r="AU104" s="38">
        <f>AU105+AU106+AU107+AU108+AU109</f>
        <v>75</v>
      </c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40"/>
      <c r="BT104" s="38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40"/>
      <c r="CS104" s="38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40"/>
    </row>
    <row r="105" spans="1:141" ht="12.75" customHeight="1" x14ac:dyDescent="0.25">
      <c r="A105" s="32">
        <v>89</v>
      </c>
      <c r="B105" s="33"/>
      <c r="C105" s="33"/>
      <c r="D105" s="33"/>
      <c r="E105" s="34"/>
      <c r="F105" s="32" t="s">
        <v>31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1">
        <v>20</v>
      </c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3"/>
      <c r="BT105" s="41">
        <v>20</v>
      </c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3"/>
      <c r="CS105" s="41">
        <v>4</v>
      </c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3"/>
    </row>
    <row r="106" spans="1:141" ht="12.75" customHeight="1" x14ac:dyDescent="0.25">
      <c r="A106" s="32">
        <v>90</v>
      </c>
      <c r="B106" s="33"/>
      <c r="C106" s="33"/>
      <c r="D106" s="33"/>
      <c r="E106" s="34"/>
      <c r="F106" s="32" t="s">
        <v>160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4"/>
      <c r="AU106" s="41">
        <v>4</v>
      </c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3"/>
      <c r="BT106" s="41">
        <v>0</v>
      </c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3"/>
      <c r="CS106" s="41">
        <v>0</v>
      </c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3"/>
    </row>
    <row r="107" spans="1:141" ht="12.75" customHeight="1" x14ac:dyDescent="0.25">
      <c r="A107" s="32">
        <v>91</v>
      </c>
      <c r="B107" s="33"/>
      <c r="C107" s="33"/>
      <c r="D107" s="33"/>
      <c r="E107" s="34"/>
      <c r="F107" s="32" t="s">
        <v>114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4"/>
      <c r="AU107" s="41">
        <v>25</v>
      </c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3"/>
      <c r="BT107" s="41">
        <v>20</v>
      </c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3"/>
      <c r="CS107" s="41">
        <v>8</v>
      </c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3"/>
    </row>
    <row r="108" spans="1:141" ht="12.75" customHeight="1" x14ac:dyDescent="0.25">
      <c r="A108" s="32">
        <v>92</v>
      </c>
      <c r="B108" s="33"/>
      <c r="C108" s="33"/>
      <c r="D108" s="33"/>
      <c r="E108" s="34"/>
      <c r="F108" s="32" t="s">
        <v>161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4"/>
      <c r="AU108" s="41">
        <v>21</v>
      </c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3"/>
      <c r="BT108" s="41">
        <v>4</v>
      </c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3"/>
      <c r="CS108" s="41">
        <v>4</v>
      </c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3"/>
    </row>
    <row r="109" spans="1:141" ht="12.75" customHeight="1" x14ac:dyDescent="0.25">
      <c r="A109" s="32">
        <v>93</v>
      </c>
      <c r="B109" s="33"/>
      <c r="C109" s="33"/>
      <c r="D109" s="33"/>
      <c r="E109" s="34"/>
      <c r="F109" s="32" t="s">
        <v>162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4"/>
      <c r="AU109" s="41">
        <v>5</v>
      </c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3"/>
      <c r="BT109" s="41">
        <v>5</v>
      </c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3"/>
      <c r="CS109" s="41">
        <v>5</v>
      </c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3"/>
    </row>
    <row r="110" spans="1:141" ht="12.75" customHeight="1" x14ac:dyDescent="0.25">
      <c r="A110" s="32">
        <v>94</v>
      </c>
      <c r="B110" s="33"/>
      <c r="C110" s="33"/>
      <c r="D110" s="33"/>
      <c r="E110" s="34"/>
      <c r="F110" s="35" t="s">
        <v>59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7"/>
      <c r="AU110" s="38">
        <f>AU111+AU112+AU113</f>
        <v>69</v>
      </c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40"/>
      <c r="BT110" s="38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40"/>
      <c r="CS110" s="38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40"/>
    </row>
    <row r="111" spans="1:141" ht="12.75" customHeight="1" x14ac:dyDescent="0.25">
      <c r="A111" s="32">
        <v>95</v>
      </c>
      <c r="B111" s="33"/>
      <c r="C111" s="33"/>
      <c r="D111" s="33"/>
      <c r="E111" s="34"/>
      <c r="F111" s="32" t="s">
        <v>60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4"/>
      <c r="AU111" s="41">
        <v>14</v>
      </c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3"/>
      <c r="BT111" s="41">
        <v>14</v>
      </c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3"/>
      <c r="CS111" s="41">
        <v>7</v>
      </c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3"/>
    </row>
    <row r="112" spans="1:141" ht="12.75" customHeight="1" x14ac:dyDescent="0.25">
      <c r="A112" s="32">
        <v>96</v>
      </c>
      <c r="B112" s="33"/>
      <c r="C112" s="33"/>
      <c r="D112" s="33"/>
      <c r="E112" s="34"/>
      <c r="F112" s="32" t="s">
        <v>72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4"/>
      <c r="AU112" s="41">
        <v>47</v>
      </c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3"/>
      <c r="BT112" s="41">
        <v>47</v>
      </c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3"/>
      <c r="CS112" s="41">
        <v>21</v>
      </c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3"/>
    </row>
    <row r="113" spans="1:141" ht="12.75" customHeight="1" x14ac:dyDescent="0.25">
      <c r="A113" s="32">
        <v>97</v>
      </c>
      <c r="B113" s="33"/>
      <c r="C113" s="33"/>
      <c r="D113" s="33"/>
      <c r="E113" s="34"/>
      <c r="F113" s="32" t="s">
        <v>163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4"/>
      <c r="AU113" s="41">
        <v>8</v>
      </c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3"/>
      <c r="BT113" s="41">
        <v>4</v>
      </c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3"/>
      <c r="CS113" s="41">
        <v>2</v>
      </c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3"/>
    </row>
    <row r="114" spans="1:141" ht="12.75" customHeight="1" x14ac:dyDescent="0.25">
      <c r="A114" s="32">
        <v>98</v>
      </c>
      <c r="B114" s="33"/>
      <c r="C114" s="33"/>
      <c r="D114" s="33"/>
      <c r="E114" s="34"/>
      <c r="F114" s="35" t="s">
        <v>32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7"/>
      <c r="AU114" s="38">
        <f>AU115+AU116+AU117</f>
        <v>59</v>
      </c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40"/>
      <c r="BT114" s="38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40"/>
      <c r="CS114" s="38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40"/>
    </row>
    <row r="115" spans="1:141" ht="12.75" customHeight="1" x14ac:dyDescent="0.25">
      <c r="A115" s="32">
        <v>99</v>
      </c>
      <c r="B115" s="33"/>
      <c r="C115" s="33"/>
      <c r="D115" s="33"/>
      <c r="E115" s="34"/>
      <c r="F115" s="32" t="s">
        <v>33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4"/>
      <c r="AU115" s="41">
        <v>38</v>
      </c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3"/>
      <c r="BT115" s="41">
        <v>38</v>
      </c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3"/>
      <c r="CS115" s="41">
        <v>10</v>
      </c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3"/>
    </row>
    <row r="116" spans="1:141" ht="12.75" customHeight="1" x14ac:dyDescent="0.25">
      <c r="A116" s="32">
        <v>100</v>
      </c>
      <c r="B116" s="33"/>
      <c r="C116" s="33"/>
      <c r="D116" s="33"/>
      <c r="E116" s="34"/>
      <c r="F116" s="32" t="s">
        <v>164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4"/>
      <c r="AU116" s="41">
        <v>15</v>
      </c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3"/>
      <c r="BT116" s="41">
        <v>10</v>
      </c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3"/>
      <c r="CS116" s="41">
        <v>2</v>
      </c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3"/>
    </row>
    <row r="117" spans="1:141" ht="12.75" customHeight="1" x14ac:dyDescent="0.25">
      <c r="A117" s="32">
        <v>101</v>
      </c>
      <c r="B117" s="33"/>
      <c r="C117" s="33"/>
      <c r="D117" s="33"/>
      <c r="E117" s="34"/>
      <c r="F117" s="32" t="s">
        <v>165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4"/>
      <c r="AU117" s="41">
        <v>6</v>
      </c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3"/>
      <c r="BT117" s="41">
        <v>6</v>
      </c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3"/>
      <c r="CS117" s="41">
        <v>4</v>
      </c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3"/>
    </row>
    <row r="118" spans="1:141" ht="12.75" customHeight="1" x14ac:dyDescent="0.25">
      <c r="A118" s="32">
        <v>102</v>
      </c>
      <c r="B118" s="33"/>
      <c r="C118" s="33"/>
      <c r="D118" s="33"/>
      <c r="E118" s="34"/>
      <c r="F118" s="35" t="s">
        <v>73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7"/>
      <c r="AU118" s="38">
        <f>AU119+AU120+AU121+AU122+AU123</f>
        <v>89</v>
      </c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40"/>
      <c r="BT118" s="38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40"/>
      <c r="CS118" s="38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40"/>
    </row>
    <row r="119" spans="1:141" ht="12.75" customHeight="1" x14ac:dyDescent="0.25">
      <c r="A119" s="32">
        <v>103</v>
      </c>
      <c r="B119" s="33"/>
      <c r="C119" s="33"/>
      <c r="D119" s="33"/>
      <c r="E119" s="34"/>
      <c r="F119" s="32" t="s">
        <v>74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4"/>
      <c r="AU119" s="41">
        <v>26</v>
      </c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3"/>
      <c r="BT119" s="41">
        <v>26</v>
      </c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3"/>
      <c r="CS119" s="41">
        <v>12</v>
      </c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3"/>
    </row>
    <row r="120" spans="1:141" ht="12.75" customHeight="1" x14ac:dyDescent="0.25">
      <c r="A120" s="32">
        <v>104</v>
      </c>
      <c r="B120" s="33"/>
      <c r="C120" s="33"/>
      <c r="D120" s="33"/>
      <c r="E120" s="34"/>
      <c r="F120" s="32" t="s">
        <v>166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4"/>
      <c r="AU120" s="41">
        <v>4</v>
      </c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3"/>
      <c r="BT120" s="41">
        <v>2</v>
      </c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3"/>
      <c r="CS120" s="41">
        <v>2</v>
      </c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3"/>
    </row>
    <row r="121" spans="1:141" ht="12.75" customHeight="1" x14ac:dyDescent="0.25">
      <c r="A121" s="32">
        <v>105</v>
      </c>
      <c r="B121" s="33"/>
      <c r="C121" s="33"/>
      <c r="D121" s="33"/>
      <c r="E121" s="34"/>
      <c r="F121" s="32" t="s">
        <v>167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4"/>
      <c r="AU121" s="41">
        <v>6</v>
      </c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3"/>
      <c r="BT121" s="41">
        <v>5</v>
      </c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3"/>
      <c r="CS121" s="41">
        <v>5</v>
      </c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3"/>
    </row>
    <row r="122" spans="1:141" ht="12.75" customHeight="1" x14ac:dyDescent="0.25">
      <c r="A122" s="32">
        <v>106</v>
      </c>
      <c r="B122" s="33"/>
      <c r="C122" s="33"/>
      <c r="D122" s="33"/>
      <c r="E122" s="34"/>
      <c r="F122" s="32" t="s">
        <v>168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4"/>
      <c r="AU122" s="41">
        <v>22</v>
      </c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3"/>
      <c r="BT122" s="41">
        <v>2</v>
      </c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3"/>
      <c r="CS122" s="41">
        <v>2</v>
      </c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3"/>
    </row>
    <row r="123" spans="1:141" ht="12.75" customHeight="1" x14ac:dyDescent="0.25">
      <c r="A123" s="32">
        <v>107</v>
      </c>
      <c r="B123" s="33"/>
      <c r="C123" s="33"/>
      <c r="D123" s="33"/>
      <c r="E123" s="34"/>
      <c r="F123" s="32" t="s">
        <v>115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4"/>
      <c r="AU123" s="41">
        <v>31</v>
      </c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3"/>
      <c r="BT123" s="41">
        <v>31</v>
      </c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3"/>
      <c r="CS123" s="41">
        <v>21</v>
      </c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3"/>
    </row>
    <row r="124" spans="1:141" ht="12.75" customHeight="1" x14ac:dyDescent="0.25">
      <c r="A124" s="32">
        <v>108</v>
      </c>
      <c r="B124" s="33"/>
      <c r="C124" s="33"/>
      <c r="D124" s="33"/>
      <c r="E124" s="34"/>
      <c r="F124" s="35" t="s">
        <v>34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7"/>
      <c r="AU124" s="38">
        <f>AU125</f>
        <v>114</v>
      </c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40"/>
      <c r="BT124" s="41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3"/>
      <c r="CS124" s="41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3"/>
    </row>
    <row r="125" spans="1:141" ht="12.75" customHeight="1" x14ac:dyDescent="0.25">
      <c r="A125" s="32">
        <v>109</v>
      </c>
      <c r="B125" s="33"/>
      <c r="C125" s="33"/>
      <c r="D125" s="33"/>
      <c r="E125" s="34"/>
      <c r="F125" s="32" t="s">
        <v>35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4"/>
      <c r="AU125" s="41">
        <v>114</v>
      </c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3"/>
      <c r="BT125" s="41">
        <v>114</v>
      </c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3"/>
      <c r="CS125" s="41">
        <v>45</v>
      </c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3"/>
    </row>
    <row r="126" spans="1:141" ht="12.75" customHeight="1" x14ac:dyDescent="0.25">
      <c r="A126" s="32">
        <v>110</v>
      </c>
      <c r="B126" s="33"/>
      <c r="C126" s="33"/>
      <c r="D126" s="33"/>
      <c r="E126" s="34"/>
      <c r="F126" s="35" t="s">
        <v>83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7"/>
      <c r="AU126" s="38">
        <f>AU127+AU128+AU129+AU130+AU131</f>
        <v>156</v>
      </c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40"/>
      <c r="BT126" s="38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40"/>
      <c r="CS126" s="38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40"/>
    </row>
    <row r="127" spans="1:141" ht="12.75" customHeight="1" x14ac:dyDescent="0.25">
      <c r="A127" s="32">
        <v>111</v>
      </c>
      <c r="B127" s="33"/>
      <c r="C127" s="33"/>
      <c r="D127" s="33"/>
      <c r="E127" s="34"/>
      <c r="F127" s="32" t="s">
        <v>84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4"/>
      <c r="AU127" s="41">
        <v>25</v>
      </c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3"/>
      <c r="BT127" s="41">
        <v>25</v>
      </c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3"/>
      <c r="CS127" s="41">
        <v>6</v>
      </c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3"/>
    </row>
    <row r="128" spans="1:141" ht="12.75" customHeight="1" x14ac:dyDescent="0.25">
      <c r="A128" s="32">
        <v>112</v>
      </c>
      <c r="B128" s="33"/>
      <c r="C128" s="33"/>
      <c r="D128" s="33"/>
      <c r="E128" s="34"/>
      <c r="F128" s="32" t="s">
        <v>169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4"/>
      <c r="AU128" s="41">
        <v>5</v>
      </c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3"/>
      <c r="BT128" s="41">
        <v>1</v>
      </c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3"/>
      <c r="CS128" s="41">
        <v>1</v>
      </c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3"/>
    </row>
    <row r="129" spans="1:141" ht="12.75" customHeight="1" x14ac:dyDescent="0.25">
      <c r="A129" s="32">
        <v>113</v>
      </c>
      <c r="B129" s="33"/>
      <c r="C129" s="33"/>
      <c r="D129" s="33"/>
      <c r="E129" s="34"/>
      <c r="F129" s="32" t="s">
        <v>105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4"/>
      <c r="AU129" s="41">
        <v>59</v>
      </c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3"/>
      <c r="BT129" s="41">
        <v>46</v>
      </c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3"/>
      <c r="CS129" s="41">
        <v>40</v>
      </c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3"/>
    </row>
    <row r="130" spans="1:141" ht="12.75" customHeight="1" x14ac:dyDescent="0.25">
      <c r="A130" s="32">
        <v>114</v>
      </c>
      <c r="B130" s="33"/>
      <c r="C130" s="33"/>
      <c r="D130" s="33"/>
      <c r="E130" s="34"/>
      <c r="F130" s="32" t="s">
        <v>170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4"/>
      <c r="AU130" s="41">
        <v>2</v>
      </c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3"/>
      <c r="BT130" s="41">
        <v>1</v>
      </c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3"/>
      <c r="CS130" s="41">
        <v>0</v>
      </c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3"/>
    </row>
    <row r="131" spans="1:141" ht="12.75" customHeight="1" x14ac:dyDescent="0.25">
      <c r="A131" s="32">
        <v>115</v>
      </c>
      <c r="B131" s="33"/>
      <c r="C131" s="33"/>
      <c r="D131" s="33"/>
      <c r="E131" s="34"/>
      <c r="F131" s="32" t="s">
        <v>116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4"/>
      <c r="AU131" s="41">
        <v>65</v>
      </c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3"/>
      <c r="BT131" s="41">
        <v>51</v>
      </c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3"/>
      <c r="CS131" s="41">
        <v>24</v>
      </c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3"/>
    </row>
    <row r="132" spans="1:141" ht="12.75" customHeight="1" x14ac:dyDescent="0.25">
      <c r="A132" s="32">
        <v>116</v>
      </c>
      <c r="B132" s="33"/>
      <c r="C132" s="33"/>
      <c r="D132" s="33"/>
      <c r="E132" s="34"/>
      <c r="F132" s="35" t="s">
        <v>117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7"/>
      <c r="AU132" s="38">
        <f>AU133</f>
        <v>28</v>
      </c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40"/>
      <c r="BT132" s="38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40"/>
      <c r="CS132" s="38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40"/>
    </row>
    <row r="133" spans="1:141" ht="12.75" customHeight="1" x14ac:dyDescent="0.25">
      <c r="A133" s="32">
        <v>117</v>
      </c>
      <c r="B133" s="33"/>
      <c r="C133" s="33"/>
      <c r="D133" s="33"/>
      <c r="E133" s="34"/>
      <c r="F133" s="32" t="s">
        <v>118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4"/>
      <c r="AU133" s="41">
        <v>28</v>
      </c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3"/>
      <c r="BT133" s="41">
        <v>0</v>
      </c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3"/>
      <c r="CS133" s="41">
        <v>0</v>
      </c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3"/>
    </row>
    <row r="134" spans="1:141" ht="12.75" customHeight="1" x14ac:dyDescent="0.25">
      <c r="A134" s="32">
        <v>118</v>
      </c>
      <c r="B134" s="33"/>
      <c r="C134" s="33"/>
      <c r="D134" s="33"/>
      <c r="E134" s="34"/>
      <c r="F134" s="35" t="s">
        <v>171</v>
      </c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7"/>
      <c r="AU134" s="38">
        <f>AU135+AU136+AU137+AU138</f>
        <v>82</v>
      </c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40"/>
      <c r="BT134" s="38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40"/>
      <c r="CS134" s="38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40"/>
    </row>
    <row r="135" spans="1:141" ht="12.75" customHeight="1" x14ac:dyDescent="0.25">
      <c r="A135" s="32">
        <v>119</v>
      </c>
      <c r="B135" s="33"/>
      <c r="C135" s="33"/>
      <c r="D135" s="33"/>
      <c r="E135" s="34"/>
      <c r="F135" s="32" t="s">
        <v>125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4"/>
      <c r="AU135" s="41">
        <v>8</v>
      </c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3"/>
      <c r="BT135" s="41">
        <v>8</v>
      </c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3"/>
      <c r="CS135" s="41">
        <v>1</v>
      </c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3"/>
    </row>
    <row r="136" spans="1:141" ht="12.75" customHeight="1" x14ac:dyDescent="0.25">
      <c r="A136" s="32">
        <v>120</v>
      </c>
      <c r="B136" s="33"/>
      <c r="C136" s="33"/>
      <c r="D136" s="33"/>
      <c r="E136" s="34"/>
      <c r="F136" s="32" t="s">
        <v>172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4"/>
      <c r="AU136" s="41">
        <v>29</v>
      </c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3"/>
      <c r="BT136" s="41">
        <v>29</v>
      </c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3"/>
      <c r="CS136" s="41">
        <v>10</v>
      </c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3"/>
    </row>
    <row r="137" spans="1:141" ht="12.75" customHeight="1" x14ac:dyDescent="0.25">
      <c r="A137" s="32">
        <v>121</v>
      </c>
      <c r="B137" s="33"/>
      <c r="C137" s="33"/>
      <c r="D137" s="33"/>
      <c r="E137" s="34"/>
      <c r="F137" s="32" t="s">
        <v>173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4"/>
      <c r="AU137" s="41">
        <v>41</v>
      </c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3"/>
      <c r="BT137" s="41">
        <v>41</v>
      </c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3"/>
      <c r="CS137" s="41">
        <v>22</v>
      </c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3"/>
    </row>
    <row r="138" spans="1:141" ht="12.75" customHeight="1" x14ac:dyDescent="0.25">
      <c r="A138" s="32">
        <v>122</v>
      </c>
      <c r="B138" s="33"/>
      <c r="C138" s="33"/>
      <c r="D138" s="33"/>
      <c r="E138" s="34"/>
      <c r="F138" s="32" t="s">
        <v>174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4"/>
      <c r="AU138" s="41">
        <v>4</v>
      </c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3"/>
      <c r="BT138" s="41">
        <v>4</v>
      </c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3"/>
      <c r="CS138" s="41">
        <v>3</v>
      </c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3"/>
    </row>
    <row r="139" spans="1:141" ht="12.75" customHeight="1" x14ac:dyDescent="0.25">
      <c r="A139" s="32">
        <v>123</v>
      </c>
      <c r="B139" s="33"/>
      <c r="C139" s="33"/>
      <c r="D139" s="33"/>
      <c r="E139" s="34"/>
      <c r="F139" s="35" t="s">
        <v>36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7"/>
      <c r="AU139" s="38">
        <f>AU140+AU141+AU142+AU143+AU144+AU145+AU146</f>
        <v>63</v>
      </c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40"/>
      <c r="BT139" s="38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40"/>
      <c r="CS139" s="38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40"/>
    </row>
    <row r="140" spans="1:141" ht="12.75" customHeight="1" x14ac:dyDescent="0.25">
      <c r="A140" s="32">
        <v>124</v>
      </c>
      <c r="B140" s="33"/>
      <c r="C140" s="33"/>
      <c r="D140" s="33"/>
      <c r="E140" s="34"/>
      <c r="F140" s="32" t="s">
        <v>37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4"/>
      <c r="AU140" s="41">
        <v>19</v>
      </c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3"/>
      <c r="BT140" s="41">
        <v>19</v>
      </c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3"/>
      <c r="CS140" s="41">
        <v>6</v>
      </c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3"/>
    </row>
    <row r="141" spans="1:141" ht="12.75" customHeight="1" x14ac:dyDescent="0.25">
      <c r="A141" s="32">
        <v>125</v>
      </c>
      <c r="B141" s="33"/>
      <c r="C141" s="33"/>
      <c r="D141" s="33"/>
      <c r="E141" s="34"/>
      <c r="F141" s="32" t="s">
        <v>175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4"/>
      <c r="AU141" s="41">
        <v>6</v>
      </c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3"/>
      <c r="BT141" s="41">
        <v>6</v>
      </c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3"/>
      <c r="CS141" s="41">
        <v>6</v>
      </c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3"/>
    </row>
    <row r="142" spans="1:141" ht="12.75" customHeight="1" x14ac:dyDescent="0.25">
      <c r="A142" s="32">
        <v>126</v>
      </c>
      <c r="B142" s="33"/>
      <c r="C142" s="33"/>
      <c r="D142" s="33"/>
      <c r="E142" s="34"/>
      <c r="F142" s="32" t="s">
        <v>176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4"/>
      <c r="AU142" s="41">
        <v>4</v>
      </c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3"/>
      <c r="BT142" s="41">
        <v>0</v>
      </c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3"/>
      <c r="CS142" s="41">
        <v>0</v>
      </c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3"/>
    </row>
    <row r="143" spans="1:141" ht="12.75" customHeight="1" x14ac:dyDescent="0.25">
      <c r="A143" s="32">
        <v>127</v>
      </c>
      <c r="B143" s="33"/>
      <c r="C143" s="33"/>
      <c r="D143" s="33"/>
      <c r="E143" s="34"/>
      <c r="F143" s="32" t="s">
        <v>177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4"/>
      <c r="AU143" s="41">
        <v>6</v>
      </c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3"/>
      <c r="BT143" s="41">
        <v>0</v>
      </c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3"/>
      <c r="CS143" s="41">
        <v>0</v>
      </c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3"/>
    </row>
    <row r="144" spans="1:141" ht="12.75" customHeight="1" x14ac:dyDescent="0.25">
      <c r="A144" s="32">
        <v>128</v>
      </c>
      <c r="B144" s="33"/>
      <c r="C144" s="33"/>
      <c r="D144" s="33"/>
      <c r="E144" s="34"/>
      <c r="F144" s="32" t="s">
        <v>62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4"/>
      <c r="AU144" s="41">
        <v>6</v>
      </c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3"/>
      <c r="BT144" s="41">
        <v>6</v>
      </c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3"/>
      <c r="CS144" s="41">
        <v>6</v>
      </c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3"/>
    </row>
    <row r="145" spans="1:141" ht="12.75" customHeight="1" x14ac:dyDescent="0.25">
      <c r="A145" s="32">
        <v>129</v>
      </c>
      <c r="B145" s="33"/>
      <c r="C145" s="33"/>
      <c r="D145" s="33"/>
      <c r="E145" s="34"/>
      <c r="F145" s="32" t="s">
        <v>178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4"/>
      <c r="AU145" s="41">
        <v>4</v>
      </c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3"/>
      <c r="BT145" s="41">
        <v>4</v>
      </c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3"/>
      <c r="CS145" s="41">
        <v>3</v>
      </c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3"/>
    </row>
    <row r="146" spans="1:141" ht="12.75" customHeight="1" x14ac:dyDescent="0.25">
      <c r="A146" s="32">
        <v>130</v>
      </c>
      <c r="B146" s="33"/>
      <c r="C146" s="33"/>
      <c r="D146" s="33"/>
      <c r="E146" s="34"/>
      <c r="F146" s="32" t="s">
        <v>179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4"/>
      <c r="AU146" s="41">
        <v>18</v>
      </c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3"/>
      <c r="BT146" s="41">
        <v>15</v>
      </c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3"/>
      <c r="CS146" s="41">
        <v>13</v>
      </c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3"/>
    </row>
    <row r="147" spans="1:141" ht="12.75" customHeight="1" x14ac:dyDescent="0.25">
      <c r="A147" s="32">
        <v>131</v>
      </c>
      <c r="B147" s="33"/>
      <c r="C147" s="33"/>
      <c r="D147" s="33"/>
      <c r="E147" s="34"/>
      <c r="F147" s="35" t="s">
        <v>180</v>
      </c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7"/>
      <c r="AU147" s="38">
        <f>AU148+AU149+AU150</f>
        <v>22</v>
      </c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40"/>
      <c r="BT147" s="38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40"/>
      <c r="CS147" s="38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40"/>
    </row>
    <row r="148" spans="1:141" ht="12.75" customHeight="1" x14ac:dyDescent="0.25">
      <c r="A148" s="32">
        <v>132</v>
      </c>
      <c r="B148" s="33"/>
      <c r="C148" s="33"/>
      <c r="D148" s="33"/>
      <c r="E148" s="34"/>
      <c r="F148" s="32" t="s">
        <v>181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4"/>
      <c r="AU148" s="41">
        <v>9</v>
      </c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3"/>
      <c r="BT148" s="41">
        <v>9</v>
      </c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3"/>
      <c r="CS148" s="41">
        <v>1</v>
      </c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3"/>
    </row>
    <row r="149" spans="1:141" ht="12.75" customHeight="1" x14ac:dyDescent="0.25">
      <c r="A149" s="32">
        <v>133</v>
      </c>
      <c r="B149" s="33"/>
      <c r="C149" s="33"/>
      <c r="D149" s="33"/>
      <c r="E149" s="34"/>
      <c r="F149" s="32" t="s">
        <v>119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4"/>
      <c r="AU149" s="41">
        <v>5</v>
      </c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3"/>
      <c r="BT149" s="41">
        <v>2</v>
      </c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3"/>
      <c r="CS149" s="41">
        <v>0</v>
      </c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3"/>
    </row>
    <row r="150" spans="1:141" ht="12.75" customHeight="1" x14ac:dyDescent="0.25">
      <c r="A150" s="32">
        <v>134</v>
      </c>
      <c r="B150" s="33"/>
      <c r="C150" s="33"/>
      <c r="D150" s="33"/>
      <c r="E150" s="34"/>
      <c r="F150" s="32" t="s">
        <v>182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4"/>
      <c r="AU150" s="41">
        <v>8</v>
      </c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3"/>
      <c r="BT150" s="41">
        <v>8</v>
      </c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3"/>
      <c r="CS150" s="41">
        <v>5</v>
      </c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3"/>
    </row>
    <row r="151" spans="1:141" ht="12.75" customHeight="1" x14ac:dyDescent="0.25">
      <c r="A151" s="32">
        <v>135</v>
      </c>
      <c r="B151" s="33"/>
      <c r="C151" s="33"/>
      <c r="D151" s="33"/>
      <c r="E151" s="34"/>
      <c r="F151" s="35" t="s">
        <v>38</v>
      </c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7"/>
      <c r="AU151" s="38">
        <f>AU152+AU153+AU154+AU155+AU156+AU157+AU158</f>
        <v>36</v>
      </c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40"/>
      <c r="BT151" s="38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40"/>
      <c r="CS151" s="38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40"/>
    </row>
    <row r="152" spans="1:141" ht="12.75" customHeight="1" x14ac:dyDescent="0.25">
      <c r="A152" s="32">
        <v>136</v>
      </c>
      <c r="B152" s="33"/>
      <c r="C152" s="33"/>
      <c r="D152" s="33"/>
      <c r="E152" s="34"/>
      <c r="F152" s="32" t="s">
        <v>39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41">
        <v>10</v>
      </c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3"/>
      <c r="BT152" s="41">
        <v>10</v>
      </c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3"/>
      <c r="CS152" s="41">
        <v>3</v>
      </c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3"/>
    </row>
    <row r="153" spans="1:141" ht="12.75" customHeight="1" x14ac:dyDescent="0.25">
      <c r="A153" s="32">
        <v>137</v>
      </c>
      <c r="B153" s="33"/>
      <c r="C153" s="33"/>
      <c r="D153" s="33"/>
      <c r="E153" s="34"/>
      <c r="F153" s="32" t="s">
        <v>183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4"/>
      <c r="AU153" s="41">
        <v>3</v>
      </c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3"/>
      <c r="BT153" s="41">
        <v>0</v>
      </c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3"/>
      <c r="CS153" s="41">
        <v>0</v>
      </c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3"/>
    </row>
    <row r="154" spans="1:141" ht="12.75" customHeight="1" x14ac:dyDescent="0.25">
      <c r="A154" s="32">
        <v>138</v>
      </c>
      <c r="B154" s="33"/>
      <c r="C154" s="33"/>
      <c r="D154" s="33"/>
      <c r="E154" s="34"/>
      <c r="F154" s="32" t="s">
        <v>184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4"/>
      <c r="AU154" s="41">
        <v>3</v>
      </c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3"/>
      <c r="BT154" s="41">
        <v>0</v>
      </c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3"/>
      <c r="CS154" s="41">
        <v>0</v>
      </c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3"/>
    </row>
    <row r="155" spans="1:141" ht="12.75" customHeight="1" x14ac:dyDescent="0.25">
      <c r="A155" s="32">
        <v>139</v>
      </c>
      <c r="B155" s="33"/>
      <c r="C155" s="33"/>
      <c r="D155" s="33"/>
      <c r="E155" s="34"/>
      <c r="F155" s="32" t="s">
        <v>185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4"/>
      <c r="AU155" s="41">
        <v>9</v>
      </c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3"/>
      <c r="BT155" s="41">
        <v>9</v>
      </c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3"/>
      <c r="CS155" s="41">
        <v>8</v>
      </c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3"/>
    </row>
    <row r="156" spans="1:141" ht="12.75" customHeight="1" x14ac:dyDescent="0.25">
      <c r="A156" s="32">
        <v>140</v>
      </c>
      <c r="B156" s="33"/>
      <c r="C156" s="33"/>
      <c r="D156" s="33"/>
      <c r="E156" s="34"/>
      <c r="F156" s="32" t="s">
        <v>186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4"/>
      <c r="AU156" s="41">
        <v>3</v>
      </c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3"/>
      <c r="BT156" s="41">
        <v>1</v>
      </c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3"/>
      <c r="CS156" s="41">
        <v>1</v>
      </c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3"/>
    </row>
    <row r="157" spans="1:141" ht="12.75" customHeight="1" x14ac:dyDescent="0.25">
      <c r="A157" s="32">
        <v>141</v>
      </c>
      <c r="B157" s="33"/>
      <c r="C157" s="33"/>
      <c r="D157" s="33"/>
      <c r="E157" s="34"/>
      <c r="F157" s="32" t="s">
        <v>187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4"/>
      <c r="AU157" s="41">
        <v>7</v>
      </c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3"/>
      <c r="BT157" s="41">
        <v>2</v>
      </c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3"/>
      <c r="CS157" s="41">
        <v>0</v>
      </c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3"/>
    </row>
    <row r="158" spans="1:141" ht="12.75" customHeight="1" x14ac:dyDescent="0.25">
      <c r="A158" s="32">
        <v>142</v>
      </c>
      <c r="B158" s="33"/>
      <c r="C158" s="33"/>
      <c r="D158" s="33"/>
      <c r="E158" s="34"/>
      <c r="F158" s="32" t="s">
        <v>188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4"/>
      <c r="AU158" s="41">
        <v>1</v>
      </c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3"/>
      <c r="BT158" s="41">
        <v>0</v>
      </c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3"/>
      <c r="CS158" s="41">
        <v>0</v>
      </c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3"/>
    </row>
    <row r="159" spans="1:141" ht="12.75" customHeight="1" x14ac:dyDescent="0.25">
      <c r="A159" s="32">
        <v>143</v>
      </c>
      <c r="B159" s="33"/>
      <c r="C159" s="33"/>
      <c r="D159" s="33"/>
      <c r="E159" s="34"/>
      <c r="F159" s="35" t="s">
        <v>63</v>
      </c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7"/>
      <c r="AU159" s="38">
        <f>AU160+AU161+AU162</f>
        <v>62</v>
      </c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40"/>
      <c r="BT159" s="38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40"/>
      <c r="CS159" s="38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40"/>
    </row>
    <row r="160" spans="1:141" ht="12.75" customHeight="1" x14ac:dyDescent="0.25">
      <c r="A160" s="32">
        <v>144</v>
      </c>
      <c r="B160" s="33"/>
      <c r="C160" s="33"/>
      <c r="D160" s="33"/>
      <c r="E160" s="34"/>
      <c r="F160" s="32" t="s">
        <v>64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4"/>
      <c r="AU160" s="41">
        <v>17</v>
      </c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3"/>
      <c r="BT160" s="41">
        <v>17</v>
      </c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3"/>
      <c r="CS160" s="41">
        <v>6</v>
      </c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3"/>
    </row>
    <row r="161" spans="1:141" ht="12.75" customHeight="1" x14ac:dyDescent="0.25">
      <c r="A161" s="32">
        <v>145</v>
      </c>
      <c r="B161" s="33"/>
      <c r="C161" s="33"/>
      <c r="D161" s="33"/>
      <c r="E161" s="34"/>
      <c r="F161" s="32" t="s">
        <v>189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4"/>
      <c r="AU161" s="41">
        <v>9</v>
      </c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3"/>
      <c r="BT161" s="41">
        <v>6</v>
      </c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3"/>
      <c r="CS161" s="41">
        <v>6</v>
      </c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3"/>
    </row>
    <row r="162" spans="1:141" ht="12.75" customHeight="1" x14ac:dyDescent="0.25">
      <c r="A162" s="32">
        <v>146</v>
      </c>
      <c r="B162" s="33"/>
      <c r="C162" s="33"/>
      <c r="D162" s="33"/>
      <c r="E162" s="34"/>
      <c r="F162" s="32" t="s">
        <v>78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4"/>
      <c r="AU162" s="41">
        <v>36</v>
      </c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3"/>
      <c r="BT162" s="41">
        <v>36</v>
      </c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3"/>
      <c r="CS162" s="41">
        <v>22</v>
      </c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3"/>
    </row>
    <row r="163" spans="1:141" ht="12.75" customHeight="1" x14ac:dyDescent="0.25">
      <c r="A163" s="32">
        <v>147</v>
      </c>
      <c r="B163" s="33"/>
      <c r="C163" s="33"/>
      <c r="D163" s="33"/>
      <c r="E163" s="34"/>
      <c r="F163" s="35" t="s">
        <v>40</v>
      </c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7"/>
      <c r="AU163" s="38">
        <f>AU164+AU165+AU166</f>
        <v>41</v>
      </c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40"/>
      <c r="BT163" s="38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40"/>
      <c r="CS163" s="38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40"/>
    </row>
    <row r="164" spans="1:141" ht="12.75" customHeight="1" x14ac:dyDescent="0.25">
      <c r="A164" s="32">
        <v>148</v>
      </c>
      <c r="B164" s="33"/>
      <c r="C164" s="33"/>
      <c r="D164" s="33"/>
      <c r="E164" s="34"/>
      <c r="F164" s="32" t="s">
        <v>41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4"/>
      <c r="AU164" s="41">
        <v>24</v>
      </c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3"/>
      <c r="BT164" s="41">
        <v>24</v>
      </c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3"/>
      <c r="CS164" s="41">
        <v>13</v>
      </c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3"/>
    </row>
    <row r="165" spans="1:141" ht="12.75" customHeight="1" x14ac:dyDescent="0.25">
      <c r="A165" s="32">
        <v>149</v>
      </c>
      <c r="B165" s="33"/>
      <c r="C165" s="33"/>
      <c r="D165" s="33"/>
      <c r="E165" s="34"/>
      <c r="F165" s="32" t="s">
        <v>190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4"/>
      <c r="AU165" s="41">
        <v>5</v>
      </c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3"/>
      <c r="BT165" s="41">
        <v>5</v>
      </c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3"/>
      <c r="CS165" s="41">
        <v>5</v>
      </c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3"/>
    </row>
    <row r="166" spans="1:141" ht="12.75" customHeight="1" x14ac:dyDescent="0.25">
      <c r="A166" s="32">
        <v>150</v>
      </c>
      <c r="B166" s="33"/>
      <c r="C166" s="33"/>
      <c r="D166" s="33"/>
      <c r="E166" s="34"/>
      <c r="F166" s="32" t="s">
        <v>191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4"/>
      <c r="AU166" s="41">
        <v>12</v>
      </c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3"/>
      <c r="BT166" s="41">
        <v>12</v>
      </c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3"/>
      <c r="CS166" s="41">
        <v>9</v>
      </c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3"/>
    </row>
    <row r="167" spans="1:141" ht="12.75" customHeight="1" x14ac:dyDescent="0.25">
      <c r="A167" s="32">
        <v>151</v>
      </c>
      <c r="B167" s="33"/>
      <c r="C167" s="33"/>
      <c r="D167" s="33"/>
      <c r="E167" s="34"/>
      <c r="F167" s="35" t="s">
        <v>52</v>
      </c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7"/>
      <c r="AU167" s="38">
        <f>AU168+AU169+AU170+AU171+AU172</f>
        <v>81</v>
      </c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40"/>
      <c r="BT167" s="38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40"/>
      <c r="CS167" s="38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40"/>
    </row>
    <row r="168" spans="1:141" ht="12.75" customHeight="1" x14ac:dyDescent="0.25">
      <c r="A168" s="32">
        <v>152</v>
      </c>
      <c r="B168" s="33"/>
      <c r="C168" s="33"/>
      <c r="D168" s="33"/>
      <c r="E168" s="34"/>
      <c r="F168" s="32" t="s">
        <v>79</v>
      </c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4"/>
      <c r="AU168" s="41">
        <v>5</v>
      </c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3"/>
      <c r="BT168" s="41">
        <v>5</v>
      </c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3"/>
      <c r="CS168" s="41">
        <v>1</v>
      </c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3"/>
    </row>
    <row r="169" spans="1:141" ht="12.75" customHeight="1" x14ac:dyDescent="0.25">
      <c r="A169" s="32">
        <v>153</v>
      </c>
      <c r="B169" s="33"/>
      <c r="C169" s="33"/>
      <c r="D169" s="33"/>
      <c r="E169" s="34"/>
      <c r="F169" s="32" t="s">
        <v>192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4"/>
      <c r="AU169" s="41">
        <v>8</v>
      </c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3"/>
      <c r="BT169" s="41">
        <v>0</v>
      </c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3"/>
      <c r="CS169" s="41">
        <v>0</v>
      </c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3"/>
    </row>
    <row r="170" spans="1:141" ht="12.75" customHeight="1" x14ac:dyDescent="0.25">
      <c r="A170" s="32">
        <v>154</v>
      </c>
      <c r="B170" s="33"/>
      <c r="C170" s="33"/>
      <c r="D170" s="33"/>
      <c r="E170" s="34"/>
      <c r="F170" s="32" t="s">
        <v>193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4"/>
      <c r="AU170" s="41">
        <v>4</v>
      </c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3"/>
      <c r="BT170" s="41">
        <v>1</v>
      </c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3"/>
      <c r="CS170" s="41">
        <v>0</v>
      </c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3"/>
    </row>
    <row r="171" spans="1:141" ht="12.75" customHeight="1" x14ac:dyDescent="0.25">
      <c r="A171" s="32">
        <v>155</v>
      </c>
      <c r="B171" s="33"/>
      <c r="C171" s="33"/>
      <c r="D171" s="33"/>
      <c r="E171" s="34"/>
      <c r="F171" s="32" t="s">
        <v>53</v>
      </c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4"/>
      <c r="AU171" s="41">
        <v>5</v>
      </c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3"/>
      <c r="BT171" s="41">
        <v>3</v>
      </c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3"/>
      <c r="CS171" s="41">
        <v>2</v>
      </c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3"/>
    </row>
    <row r="172" spans="1:141" ht="12.75" customHeight="1" x14ac:dyDescent="0.25">
      <c r="A172" s="32">
        <v>156</v>
      </c>
      <c r="B172" s="33"/>
      <c r="C172" s="33"/>
      <c r="D172" s="33"/>
      <c r="E172" s="34"/>
      <c r="F172" s="32" t="s">
        <v>122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4"/>
      <c r="AU172" s="41">
        <v>59</v>
      </c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3"/>
      <c r="BT172" s="41">
        <v>59</v>
      </c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3"/>
      <c r="CS172" s="41">
        <v>34</v>
      </c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3"/>
    </row>
    <row r="173" spans="1:141" ht="12.75" customHeight="1" x14ac:dyDescent="0.25">
      <c r="A173" s="35" t="s">
        <v>42</v>
      </c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7"/>
      <c r="AU173" s="38">
        <f>AU167+AU163+AU159+AU151+AU147+AU139+AU134+AU132+AU126+AU124+AU118+AU114+AU110+AU104+AU100+AU98+AU92+AU87+AU83+AU76+AU68+AU61+AU57+AU51+AU42+AU36+AU31+AU24+AU21+AU17</f>
        <v>2142</v>
      </c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40"/>
      <c r="BT173" s="38">
        <f>SUM(BT17:CR172)</f>
        <v>1749</v>
      </c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40"/>
      <c r="CS173" s="38">
        <f>SUM(CS17:EK172)</f>
        <v>971</v>
      </c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40"/>
    </row>
    <row r="174" spans="1:141" ht="12.75" customHeight="1" x14ac:dyDescent="0.25">
      <c r="A174" s="2"/>
      <c r="B174" s="14"/>
      <c r="C174" s="14"/>
      <c r="D174" s="14"/>
      <c r="E174" s="14"/>
      <c r="F174" s="2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</row>
    <row r="175" spans="1:141" ht="12.75" customHeight="1" x14ac:dyDescent="0.25">
      <c r="A175" s="25" t="s">
        <v>43</v>
      </c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7" t="s">
        <v>233</v>
      </c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17"/>
      <c r="DD175" s="17"/>
      <c r="DE175" s="17"/>
      <c r="DF175" s="17"/>
      <c r="DG175" s="17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</row>
    <row r="176" spans="1:141" ht="12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47" t="s">
        <v>44</v>
      </c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17"/>
      <c r="DD176" s="17"/>
      <c r="DE176" s="17"/>
      <c r="DF176" s="17"/>
      <c r="DG176" s="17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</row>
    <row r="177" spans="1:141" ht="12.75" customHeight="1" x14ac:dyDescent="0.25">
      <c r="A177" s="48" t="s">
        <v>45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8"/>
      <c r="AF177" s="8"/>
      <c r="AG177" s="8"/>
      <c r="AH177" s="8"/>
      <c r="AI177" s="8"/>
      <c r="AJ177" s="48" t="s">
        <v>234</v>
      </c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</row>
    <row r="178" spans="1:141" ht="12.75" customHeight="1" x14ac:dyDescent="0.25">
      <c r="A178" s="47" t="s">
        <v>46</v>
      </c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20"/>
      <c r="AF178" s="20"/>
      <c r="AG178" s="20"/>
      <c r="AH178" s="20"/>
      <c r="AI178" s="15"/>
      <c r="AJ178" s="47" t="s">
        <v>47</v>
      </c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</row>
  </sheetData>
  <mergeCells count="812">
    <mergeCell ref="A178:AD178"/>
    <mergeCell ref="AJ178:BM178"/>
    <mergeCell ref="A173:AT173"/>
    <mergeCell ref="AU173:BS173"/>
    <mergeCell ref="BT173:CR173"/>
    <mergeCell ref="CS173:EK173"/>
    <mergeCell ref="A175:AO175"/>
    <mergeCell ref="AP175:DB175"/>
    <mergeCell ref="AP176:DB176"/>
    <mergeCell ref="A177:AD177"/>
    <mergeCell ref="AJ177:BM177"/>
    <mergeCell ref="A171:E171"/>
    <mergeCell ref="F171:AT171"/>
    <mergeCell ref="AU171:BS171"/>
    <mergeCell ref="BT171:CR171"/>
    <mergeCell ref="CS171:EK171"/>
    <mergeCell ref="A172:E172"/>
    <mergeCell ref="F172:AT172"/>
    <mergeCell ref="AU172:BS172"/>
    <mergeCell ref="BT172:CR172"/>
    <mergeCell ref="CS172:EK172"/>
    <mergeCell ref="A169:E169"/>
    <mergeCell ref="F169:AT169"/>
    <mergeCell ref="AU169:BS169"/>
    <mergeCell ref="BT169:CR169"/>
    <mergeCell ref="CS169:EK169"/>
    <mergeCell ref="A170:E170"/>
    <mergeCell ref="F170:AT170"/>
    <mergeCell ref="AU170:BS170"/>
    <mergeCell ref="BT170:CR170"/>
    <mergeCell ref="CS170:EK170"/>
    <mergeCell ref="A167:E167"/>
    <mergeCell ref="F167:AT167"/>
    <mergeCell ref="AU167:BS167"/>
    <mergeCell ref="BT167:CR167"/>
    <mergeCell ref="CS167:EK167"/>
    <mergeCell ref="A168:E168"/>
    <mergeCell ref="F168:AT168"/>
    <mergeCell ref="AU168:BS168"/>
    <mergeCell ref="BT168:CR168"/>
    <mergeCell ref="CS168:EK168"/>
    <mergeCell ref="A165:E165"/>
    <mergeCell ref="F165:AT165"/>
    <mergeCell ref="AU165:BS165"/>
    <mergeCell ref="BT165:CR165"/>
    <mergeCell ref="CS165:EK165"/>
    <mergeCell ref="A166:E166"/>
    <mergeCell ref="F166:AT166"/>
    <mergeCell ref="AU166:BS166"/>
    <mergeCell ref="BT166:CR166"/>
    <mergeCell ref="CS166:EK166"/>
    <mergeCell ref="A163:E163"/>
    <mergeCell ref="F163:AT163"/>
    <mergeCell ref="AU163:BS163"/>
    <mergeCell ref="BT163:CR163"/>
    <mergeCell ref="CS163:EK163"/>
    <mergeCell ref="A164:E164"/>
    <mergeCell ref="F164:AT164"/>
    <mergeCell ref="AU164:BS164"/>
    <mergeCell ref="BT164:CR164"/>
    <mergeCell ref="CS164:EK164"/>
    <mergeCell ref="A161:E161"/>
    <mergeCell ref="F161:AT161"/>
    <mergeCell ref="AU161:BS161"/>
    <mergeCell ref="BT161:CR161"/>
    <mergeCell ref="CS161:EK161"/>
    <mergeCell ref="A162:E162"/>
    <mergeCell ref="F162:AT162"/>
    <mergeCell ref="AU162:BS162"/>
    <mergeCell ref="BT162:CR162"/>
    <mergeCell ref="CS162:EK162"/>
    <mergeCell ref="A159:E159"/>
    <mergeCell ref="F159:AT159"/>
    <mergeCell ref="AU159:BS159"/>
    <mergeCell ref="BT159:CR159"/>
    <mergeCell ref="CS159:EK159"/>
    <mergeCell ref="A160:E160"/>
    <mergeCell ref="F160:AT160"/>
    <mergeCell ref="AU160:BS160"/>
    <mergeCell ref="BT160:CR160"/>
    <mergeCell ref="CS160:EK160"/>
    <mergeCell ref="A157:E157"/>
    <mergeCell ref="F157:AT157"/>
    <mergeCell ref="AU157:BS157"/>
    <mergeCell ref="BT157:CR157"/>
    <mergeCell ref="CS157:EK157"/>
    <mergeCell ref="A158:E158"/>
    <mergeCell ref="F158:AT158"/>
    <mergeCell ref="AU158:BS158"/>
    <mergeCell ref="BT158:CR158"/>
    <mergeCell ref="CS158:EK158"/>
    <mergeCell ref="A155:E155"/>
    <mergeCell ref="F155:AT155"/>
    <mergeCell ref="AU155:BS155"/>
    <mergeCell ref="BT155:CR155"/>
    <mergeCell ref="CS155:EK155"/>
    <mergeCell ref="A156:E156"/>
    <mergeCell ref="F156:AT156"/>
    <mergeCell ref="AU156:BS156"/>
    <mergeCell ref="BT156:CR156"/>
    <mergeCell ref="CS156:EK156"/>
    <mergeCell ref="A153:E153"/>
    <mergeCell ref="F153:AT153"/>
    <mergeCell ref="AU153:BS153"/>
    <mergeCell ref="BT153:CR153"/>
    <mergeCell ref="CS153:EK153"/>
    <mergeCell ref="A154:E154"/>
    <mergeCell ref="F154:AT154"/>
    <mergeCell ref="AU154:BS154"/>
    <mergeCell ref="BT154:CR154"/>
    <mergeCell ref="CS154:EK154"/>
    <mergeCell ref="A151:E151"/>
    <mergeCell ref="F151:AT151"/>
    <mergeCell ref="AU151:BS151"/>
    <mergeCell ref="BT151:CR151"/>
    <mergeCell ref="CS151:EK151"/>
    <mergeCell ref="A152:E152"/>
    <mergeCell ref="F152:AT152"/>
    <mergeCell ref="AU152:BS152"/>
    <mergeCell ref="BT152:CR152"/>
    <mergeCell ref="CS152:EK152"/>
    <mergeCell ref="A149:E149"/>
    <mergeCell ref="F149:AT149"/>
    <mergeCell ref="AU149:BS149"/>
    <mergeCell ref="BT149:CR149"/>
    <mergeCell ref="CS149:EK149"/>
    <mergeCell ref="A150:E150"/>
    <mergeCell ref="F150:AT150"/>
    <mergeCell ref="AU150:BS150"/>
    <mergeCell ref="BT150:CR150"/>
    <mergeCell ref="CS150:EK150"/>
    <mergeCell ref="A147:E147"/>
    <mergeCell ref="F147:AT147"/>
    <mergeCell ref="AU147:BS147"/>
    <mergeCell ref="BT147:CR147"/>
    <mergeCell ref="CS147:EK147"/>
    <mergeCell ref="A148:E148"/>
    <mergeCell ref="F148:AT148"/>
    <mergeCell ref="AU148:BS148"/>
    <mergeCell ref="BT148:CR148"/>
    <mergeCell ref="CS148:EK148"/>
    <mergeCell ref="A145:E145"/>
    <mergeCell ref="F145:AT145"/>
    <mergeCell ref="AU145:BS145"/>
    <mergeCell ref="BT145:CR145"/>
    <mergeCell ref="CS145:EK145"/>
    <mergeCell ref="A146:E146"/>
    <mergeCell ref="F146:AT146"/>
    <mergeCell ref="AU146:BS146"/>
    <mergeCell ref="BT146:CR146"/>
    <mergeCell ref="CS146:EK146"/>
    <mergeCell ref="A143:E143"/>
    <mergeCell ref="F143:AT143"/>
    <mergeCell ref="AU143:BS143"/>
    <mergeCell ref="BT143:CR143"/>
    <mergeCell ref="CS143:EK143"/>
    <mergeCell ref="A144:E144"/>
    <mergeCell ref="F144:AT144"/>
    <mergeCell ref="AU144:BS144"/>
    <mergeCell ref="BT144:CR144"/>
    <mergeCell ref="CS144:EK144"/>
    <mergeCell ref="A141:E141"/>
    <mergeCell ref="F141:AT141"/>
    <mergeCell ref="AU141:BS141"/>
    <mergeCell ref="BT141:CR141"/>
    <mergeCell ref="CS141:EK141"/>
    <mergeCell ref="A142:E142"/>
    <mergeCell ref="F142:AT142"/>
    <mergeCell ref="AU142:BS142"/>
    <mergeCell ref="BT142:CR142"/>
    <mergeCell ref="CS142:EK142"/>
    <mergeCell ref="A139:E139"/>
    <mergeCell ref="F139:AT139"/>
    <mergeCell ref="AU139:BS139"/>
    <mergeCell ref="BT139:CR139"/>
    <mergeCell ref="CS139:EK139"/>
    <mergeCell ref="A140:E140"/>
    <mergeCell ref="F140:AT140"/>
    <mergeCell ref="AU140:BS140"/>
    <mergeCell ref="BT140:CR140"/>
    <mergeCell ref="CS140:EK140"/>
    <mergeCell ref="A137:E137"/>
    <mergeCell ref="F137:AT137"/>
    <mergeCell ref="AU137:BS137"/>
    <mergeCell ref="BT137:CR137"/>
    <mergeCell ref="CS137:EK137"/>
    <mergeCell ref="A138:E138"/>
    <mergeCell ref="F138:AT138"/>
    <mergeCell ref="AU138:BS138"/>
    <mergeCell ref="BT138:CR138"/>
    <mergeCell ref="CS138:EK138"/>
    <mergeCell ref="A135:E135"/>
    <mergeCell ref="F135:AT135"/>
    <mergeCell ref="AU135:BS135"/>
    <mergeCell ref="BT135:CR135"/>
    <mergeCell ref="CS135:EK135"/>
    <mergeCell ref="A136:E136"/>
    <mergeCell ref="F136:AT136"/>
    <mergeCell ref="AU136:BS136"/>
    <mergeCell ref="BT136:CR136"/>
    <mergeCell ref="CS136:EK136"/>
    <mergeCell ref="A133:E133"/>
    <mergeCell ref="F133:AT133"/>
    <mergeCell ref="AU133:BS133"/>
    <mergeCell ref="BT133:CR133"/>
    <mergeCell ref="CS133:EK133"/>
    <mergeCell ref="A134:E134"/>
    <mergeCell ref="F134:AT134"/>
    <mergeCell ref="AU134:BS134"/>
    <mergeCell ref="BT134:CR134"/>
    <mergeCell ref="CS134:EK134"/>
    <mergeCell ref="A131:E131"/>
    <mergeCell ref="F131:AT131"/>
    <mergeCell ref="AU131:BS131"/>
    <mergeCell ref="BT131:CR131"/>
    <mergeCell ref="CS131:EK131"/>
    <mergeCell ref="A132:E132"/>
    <mergeCell ref="F132:AT132"/>
    <mergeCell ref="AU132:BS132"/>
    <mergeCell ref="BT132:CR132"/>
    <mergeCell ref="CS132:EK132"/>
    <mergeCell ref="A129:E129"/>
    <mergeCell ref="F129:AT129"/>
    <mergeCell ref="AU129:BS129"/>
    <mergeCell ref="BT129:CR129"/>
    <mergeCell ref="CS129:EK129"/>
    <mergeCell ref="A130:E130"/>
    <mergeCell ref="F130:AT130"/>
    <mergeCell ref="AU130:BS130"/>
    <mergeCell ref="BT130:CR130"/>
    <mergeCell ref="CS130:EK130"/>
    <mergeCell ref="A127:E127"/>
    <mergeCell ref="F127:AT127"/>
    <mergeCell ref="AU127:BS127"/>
    <mergeCell ref="BT127:CR127"/>
    <mergeCell ref="CS127:EK127"/>
    <mergeCell ref="A128:E128"/>
    <mergeCell ref="F128:AT128"/>
    <mergeCell ref="AU128:BS128"/>
    <mergeCell ref="BT128:CR128"/>
    <mergeCell ref="CS128:EK128"/>
    <mergeCell ref="A125:E125"/>
    <mergeCell ref="F125:AT125"/>
    <mergeCell ref="AU125:BS125"/>
    <mergeCell ref="BT125:CR125"/>
    <mergeCell ref="CS125:EK125"/>
    <mergeCell ref="A126:E126"/>
    <mergeCell ref="F126:AT126"/>
    <mergeCell ref="AU126:BS126"/>
    <mergeCell ref="BT126:CR126"/>
    <mergeCell ref="CS126:EK126"/>
    <mergeCell ref="A123:E123"/>
    <mergeCell ref="F123:AT123"/>
    <mergeCell ref="AU123:BS123"/>
    <mergeCell ref="BT123:CR123"/>
    <mergeCell ref="CS123:EK123"/>
    <mergeCell ref="A124:E124"/>
    <mergeCell ref="F124:AT124"/>
    <mergeCell ref="AU124:BS124"/>
    <mergeCell ref="BT124:CR124"/>
    <mergeCell ref="CS124:EK124"/>
    <mergeCell ref="A121:E121"/>
    <mergeCell ref="F121:AT121"/>
    <mergeCell ref="AU121:BS121"/>
    <mergeCell ref="BT121:CR121"/>
    <mergeCell ref="CS121:EK121"/>
    <mergeCell ref="A122:E122"/>
    <mergeCell ref="F122:AT122"/>
    <mergeCell ref="AU122:BS122"/>
    <mergeCell ref="BT122:CR122"/>
    <mergeCell ref="CS122:EK122"/>
    <mergeCell ref="A119:E119"/>
    <mergeCell ref="F119:AT119"/>
    <mergeCell ref="AU119:BS119"/>
    <mergeCell ref="BT119:CR119"/>
    <mergeCell ref="CS119:EK119"/>
    <mergeCell ref="A120:E120"/>
    <mergeCell ref="F120:AT120"/>
    <mergeCell ref="AU120:BS120"/>
    <mergeCell ref="BT120:CR120"/>
    <mergeCell ref="CS120:EK120"/>
    <mergeCell ref="A117:E117"/>
    <mergeCell ref="F117:AT117"/>
    <mergeCell ref="AU117:BS117"/>
    <mergeCell ref="BT117:CR117"/>
    <mergeCell ref="CS117:EK117"/>
    <mergeCell ref="A118:E118"/>
    <mergeCell ref="F118:AT118"/>
    <mergeCell ref="AU118:BS118"/>
    <mergeCell ref="BT118:CR118"/>
    <mergeCell ref="CS118:EK118"/>
    <mergeCell ref="A115:E115"/>
    <mergeCell ref="F115:AT115"/>
    <mergeCell ref="AU115:BS115"/>
    <mergeCell ref="BT115:CR115"/>
    <mergeCell ref="CS115:EK115"/>
    <mergeCell ref="A116:E116"/>
    <mergeCell ref="F116:AT116"/>
    <mergeCell ref="AU116:BS116"/>
    <mergeCell ref="BT116:CR116"/>
    <mergeCell ref="CS116:EK116"/>
    <mergeCell ref="A113:E113"/>
    <mergeCell ref="F113:AT113"/>
    <mergeCell ref="AU113:BS113"/>
    <mergeCell ref="BT113:CR113"/>
    <mergeCell ref="CS113:EK113"/>
    <mergeCell ref="A114:E114"/>
    <mergeCell ref="F114:AT114"/>
    <mergeCell ref="AU114:BS114"/>
    <mergeCell ref="BT114:CR114"/>
    <mergeCell ref="CS114:EK114"/>
    <mergeCell ref="A111:E111"/>
    <mergeCell ref="F111:AT111"/>
    <mergeCell ref="AU111:BS111"/>
    <mergeCell ref="BT111:CR111"/>
    <mergeCell ref="CS111:EK111"/>
    <mergeCell ref="A112:E112"/>
    <mergeCell ref="F112:AT112"/>
    <mergeCell ref="AU112:BS112"/>
    <mergeCell ref="BT112:CR112"/>
    <mergeCell ref="CS112:EK112"/>
    <mergeCell ref="A109:E109"/>
    <mergeCell ref="F109:AT109"/>
    <mergeCell ref="AU109:BS109"/>
    <mergeCell ref="BT109:CR109"/>
    <mergeCell ref="CS109:EK109"/>
    <mergeCell ref="A110:E110"/>
    <mergeCell ref="F110:AT110"/>
    <mergeCell ref="AU110:BS110"/>
    <mergeCell ref="BT110:CR110"/>
    <mergeCell ref="CS110:EK110"/>
    <mergeCell ref="A107:E107"/>
    <mergeCell ref="F107:AT107"/>
    <mergeCell ref="AU107:BS107"/>
    <mergeCell ref="BT107:CR107"/>
    <mergeCell ref="CS107:EK107"/>
    <mergeCell ref="A108:E108"/>
    <mergeCell ref="F108:AT108"/>
    <mergeCell ref="AU108:BS108"/>
    <mergeCell ref="BT108:CR108"/>
    <mergeCell ref="CS108:EK108"/>
    <mergeCell ref="A105:E105"/>
    <mergeCell ref="F105:AT105"/>
    <mergeCell ref="AU105:BS105"/>
    <mergeCell ref="BT105:CR105"/>
    <mergeCell ref="CS105:EK105"/>
    <mergeCell ref="A106:E106"/>
    <mergeCell ref="F106:AT106"/>
    <mergeCell ref="AU106:BS106"/>
    <mergeCell ref="BT106:CR106"/>
    <mergeCell ref="CS106:EK106"/>
    <mergeCell ref="A103:E103"/>
    <mergeCell ref="F103:AT103"/>
    <mergeCell ref="AU103:BS103"/>
    <mergeCell ref="BT103:CR103"/>
    <mergeCell ref="CS103:EK103"/>
    <mergeCell ref="A104:E104"/>
    <mergeCell ref="F104:AT104"/>
    <mergeCell ref="AU104:BS104"/>
    <mergeCell ref="BT104:CR104"/>
    <mergeCell ref="CS104:EK104"/>
    <mergeCell ref="A101:E101"/>
    <mergeCell ref="F101:AT101"/>
    <mergeCell ref="AU101:BS101"/>
    <mergeCell ref="BT101:CR101"/>
    <mergeCell ref="CS101:EK101"/>
    <mergeCell ref="A102:E102"/>
    <mergeCell ref="F102:AT102"/>
    <mergeCell ref="AU102:BS102"/>
    <mergeCell ref="BT102:CR102"/>
    <mergeCell ref="CS102:EK102"/>
    <mergeCell ref="A99:E99"/>
    <mergeCell ref="F99:AT99"/>
    <mergeCell ref="AU99:BS99"/>
    <mergeCell ref="BT99:CR99"/>
    <mergeCell ref="CS99:EK99"/>
    <mergeCell ref="A100:E100"/>
    <mergeCell ref="F100:AT100"/>
    <mergeCell ref="AU100:BS100"/>
    <mergeCell ref="BT100:CR100"/>
    <mergeCell ref="CS100:EK100"/>
    <mergeCell ref="A97:E97"/>
    <mergeCell ref="F97:AT97"/>
    <mergeCell ref="AU97:BS97"/>
    <mergeCell ref="BT97:CR97"/>
    <mergeCell ref="CS97:EK97"/>
    <mergeCell ref="A98:E98"/>
    <mergeCell ref="F98:AT98"/>
    <mergeCell ref="AU98:BS98"/>
    <mergeCell ref="BT98:CR98"/>
    <mergeCell ref="CS98:EK98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O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  <mergeCell ref="EX13:FF13"/>
  </mergeCells>
  <pageMargins left="0.59055118110236238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4"/>
  <sheetViews>
    <sheetView workbookViewId="0">
      <selection activeCell="EZ76" sqref="EZ76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P2" s="24" t="s">
        <v>0</v>
      </c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194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>
        <v>957</v>
      </c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9" customFormat="1" ht="18" customHeight="1" x14ac:dyDescent="0.2">
      <c r="A17" s="32">
        <v>1</v>
      </c>
      <c r="B17" s="33"/>
      <c r="C17" s="33"/>
      <c r="D17" s="33"/>
      <c r="E17" s="34"/>
      <c r="F17" s="35" t="s">
        <v>14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>
        <f>AU18+AU19+AU20</f>
        <v>18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9" customFormat="1" ht="18" customHeight="1" x14ac:dyDescent="0.2">
      <c r="A18" s="32">
        <v>2</v>
      </c>
      <c r="B18" s="33"/>
      <c r="C18" s="33"/>
      <c r="D18" s="33"/>
      <c r="E18" s="34"/>
      <c r="F18" s="32" t="s">
        <v>195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>
        <v>12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7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7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9" customFormat="1" ht="18" customHeight="1" x14ac:dyDescent="0.2">
      <c r="A19" s="32">
        <v>3</v>
      </c>
      <c r="B19" s="33"/>
      <c r="C19" s="33"/>
      <c r="D19" s="33"/>
      <c r="E19" s="34"/>
      <c r="F19" s="32" t="s">
        <v>126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>
        <v>3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41" s="19" customFormat="1" ht="18" customHeight="1" x14ac:dyDescent="0.2">
      <c r="A20" s="32">
        <v>4</v>
      </c>
      <c r="B20" s="33"/>
      <c r="C20" s="33"/>
      <c r="D20" s="33"/>
      <c r="E20" s="34"/>
      <c r="F20" s="32" t="s">
        <v>196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>
        <v>3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0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0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8" customFormat="1" ht="18" customHeight="1" x14ac:dyDescent="0.2">
      <c r="A21" s="32">
        <v>5</v>
      </c>
      <c r="B21" s="33"/>
      <c r="C21" s="33"/>
      <c r="D21" s="33"/>
      <c r="E21" s="34"/>
      <c r="F21" s="35" t="s">
        <v>18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>
        <f>AU22</f>
        <v>7</v>
      </c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41" s="19" customFormat="1" ht="18" customHeight="1" x14ac:dyDescent="0.2">
      <c r="A22" s="32">
        <v>6</v>
      </c>
      <c r="B22" s="33"/>
      <c r="C22" s="33"/>
      <c r="D22" s="33"/>
      <c r="E22" s="34"/>
      <c r="F22" s="32" t="s">
        <v>134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>
        <v>7</v>
      </c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0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0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41" s="19" customFormat="1" ht="18" customHeight="1" x14ac:dyDescent="0.2">
      <c r="A23" s="32">
        <v>7</v>
      </c>
      <c r="B23" s="33"/>
      <c r="C23" s="33"/>
      <c r="D23" s="33"/>
      <c r="E23" s="34"/>
      <c r="F23" s="35" t="s">
        <v>22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38">
        <f>AU24+AU25+AU26</f>
        <v>10</v>
      </c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40"/>
      <c r="BT23" s="41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41" s="19" customFormat="1" ht="27.75" customHeight="1" x14ac:dyDescent="0.2">
      <c r="A24" s="32">
        <v>8</v>
      </c>
      <c r="B24" s="33"/>
      <c r="C24" s="33"/>
      <c r="D24" s="33"/>
      <c r="E24" s="34"/>
      <c r="F24" s="58" t="s">
        <v>197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41">
        <v>1</v>
      </c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0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0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9" customFormat="1" ht="20.25" customHeight="1" x14ac:dyDescent="0.2">
      <c r="A25" s="32">
        <v>9</v>
      </c>
      <c r="B25" s="33"/>
      <c r="C25" s="33"/>
      <c r="D25" s="33"/>
      <c r="E25" s="34"/>
      <c r="F25" s="58" t="s">
        <v>144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41">
        <v>2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v>0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>
        <v>0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</row>
    <row r="26" spans="1:141" s="19" customFormat="1" ht="17.25" customHeight="1" x14ac:dyDescent="0.2">
      <c r="A26" s="32">
        <v>10</v>
      </c>
      <c r="B26" s="33"/>
      <c r="C26" s="33"/>
      <c r="D26" s="33"/>
      <c r="E26" s="34"/>
      <c r="F26" s="58" t="s">
        <v>145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41">
        <v>7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0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0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9" customFormat="1" ht="18" customHeight="1" x14ac:dyDescent="0.2">
      <c r="A27" s="32">
        <v>11</v>
      </c>
      <c r="B27" s="33"/>
      <c r="C27" s="33"/>
      <c r="D27" s="33"/>
      <c r="E27" s="34"/>
      <c r="F27" s="35" t="s">
        <v>50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7"/>
      <c r="AU27" s="38">
        <f>AU28+AU29+AU30+AU31+AU32+AU33+AU34+AU35+AU36+AU37+AU38</f>
        <v>147</v>
      </c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40"/>
      <c r="BT27" s="38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40"/>
      <c r="CS27" s="38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40"/>
    </row>
    <row r="28" spans="1:141" s="2" customFormat="1" ht="28.5" customHeight="1" x14ac:dyDescent="0.2">
      <c r="A28" s="32">
        <v>12</v>
      </c>
      <c r="B28" s="33"/>
      <c r="C28" s="33"/>
      <c r="D28" s="33"/>
      <c r="E28" s="34"/>
      <c r="F28" s="58" t="s">
        <v>198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41">
        <v>1</v>
      </c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61">
        <v>16</v>
      </c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3"/>
      <c r="CS28" s="61">
        <v>0</v>
      </c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3"/>
    </row>
    <row r="29" spans="1:141" s="2" customFormat="1" ht="24" customHeight="1" x14ac:dyDescent="0.2">
      <c r="A29" s="32">
        <v>13</v>
      </c>
      <c r="B29" s="33"/>
      <c r="C29" s="33"/>
      <c r="D29" s="33"/>
      <c r="E29" s="34"/>
      <c r="F29" s="58" t="s">
        <v>199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60"/>
      <c r="AU29" s="41">
        <v>2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64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6"/>
      <c r="CS29" s="64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6"/>
    </row>
    <row r="30" spans="1:141" s="2" customFormat="1" ht="24" customHeight="1" x14ac:dyDescent="0.2">
      <c r="A30" s="32">
        <v>14</v>
      </c>
      <c r="B30" s="33"/>
      <c r="C30" s="33"/>
      <c r="D30" s="33"/>
      <c r="E30" s="34"/>
      <c r="F30" s="58" t="s">
        <v>200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41">
        <v>15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64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6"/>
      <c r="CS30" s="64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6"/>
    </row>
    <row r="31" spans="1:141" s="2" customFormat="1" ht="24" customHeight="1" x14ac:dyDescent="0.2">
      <c r="A31" s="32">
        <v>15</v>
      </c>
      <c r="B31" s="33"/>
      <c r="C31" s="33"/>
      <c r="D31" s="33"/>
      <c r="E31" s="34"/>
      <c r="F31" s="58" t="s">
        <v>201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41">
        <v>12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67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9"/>
    </row>
    <row r="32" spans="1:141" s="2" customFormat="1" ht="12.75" customHeight="1" x14ac:dyDescent="0.2">
      <c r="A32" s="32">
        <v>16</v>
      </c>
      <c r="B32" s="33"/>
      <c r="C32" s="33"/>
      <c r="D32" s="33"/>
      <c r="E32" s="34"/>
      <c r="F32" s="32" t="s">
        <v>51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>
        <v>14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5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10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61" s="2" customFormat="1" x14ac:dyDescent="0.2">
      <c r="A33" s="32">
        <v>17</v>
      </c>
      <c r="B33" s="33"/>
      <c r="C33" s="33"/>
      <c r="D33" s="33"/>
      <c r="E33" s="34"/>
      <c r="F33" s="32" t="s">
        <v>147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41">
        <v>15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41">
        <v>1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3"/>
      <c r="CS33" s="41">
        <v>4</v>
      </c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3"/>
    </row>
    <row r="34" spans="1:161" s="8" customFormat="1" ht="22.5" customHeight="1" x14ac:dyDescent="0.2">
      <c r="A34" s="32">
        <v>18</v>
      </c>
      <c r="B34" s="33"/>
      <c r="C34" s="33"/>
      <c r="D34" s="33"/>
      <c r="E34" s="34"/>
      <c r="F34" s="32" t="s">
        <v>202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>
        <v>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3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3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61" s="8" customFormat="1" ht="22.5" customHeight="1" x14ac:dyDescent="0.2">
      <c r="A35" s="32">
        <v>19</v>
      </c>
      <c r="B35" s="33"/>
      <c r="C35" s="33"/>
      <c r="D35" s="33"/>
      <c r="E35" s="34"/>
      <c r="F35" s="58" t="s">
        <v>203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41">
        <v>31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  <c r="BT35" s="41">
        <v>7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3"/>
      <c r="CS35" s="41">
        <v>7</v>
      </c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3"/>
    </row>
    <row r="36" spans="1:161" s="15" customFormat="1" ht="12.75" customHeight="1" x14ac:dyDescent="0.2">
      <c r="A36" s="32">
        <v>20</v>
      </c>
      <c r="B36" s="33"/>
      <c r="C36" s="33"/>
      <c r="D36" s="33"/>
      <c r="E36" s="34"/>
      <c r="F36" s="32" t="s">
        <v>204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>
        <v>16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5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14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  <c r="FE36" s="15" t="s">
        <v>48</v>
      </c>
    </row>
    <row r="37" spans="1:161" ht="12.75" customHeight="1" x14ac:dyDescent="0.25">
      <c r="A37" s="32">
        <v>21</v>
      </c>
      <c r="B37" s="33"/>
      <c r="C37" s="33"/>
      <c r="D37" s="33"/>
      <c r="E37" s="34"/>
      <c r="F37" s="32" t="s">
        <v>149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41">
        <v>15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v>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61" ht="12.75" customHeight="1" x14ac:dyDescent="0.25">
      <c r="A38" s="32">
        <v>22</v>
      </c>
      <c r="B38" s="33"/>
      <c r="C38" s="33"/>
      <c r="D38" s="33"/>
      <c r="E38" s="34"/>
      <c r="F38" s="32" t="s">
        <v>150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>
        <v>18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13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11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61" ht="12.75" customHeight="1" x14ac:dyDescent="0.25">
      <c r="A39" s="32">
        <v>23</v>
      </c>
      <c r="B39" s="33"/>
      <c r="C39" s="33"/>
      <c r="D39" s="33"/>
      <c r="E39" s="34"/>
      <c r="F39" s="35" t="s">
        <v>81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8">
        <f>AU40+AU41+AU42</f>
        <v>10</v>
      </c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40"/>
      <c r="BT39" s="38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40"/>
      <c r="CS39" s="38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40"/>
    </row>
    <row r="40" spans="1:161" ht="12.75" customHeight="1" x14ac:dyDescent="0.25">
      <c r="A40" s="32">
        <v>24</v>
      </c>
      <c r="B40" s="33"/>
      <c r="C40" s="33"/>
      <c r="D40" s="33"/>
      <c r="E40" s="34"/>
      <c r="F40" s="32" t="s">
        <v>205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>
        <v>2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v>2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>
        <v>2</v>
      </c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61" ht="12.75" customHeight="1" x14ac:dyDescent="0.25">
      <c r="A41" s="32">
        <v>25</v>
      </c>
      <c r="B41" s="33"/>
      <c r="C41" s="33"/>
      <c r="D41" s="33"/>
      <c r="E41" s="34"/>
      <c r="F41" s="32" t="s">
        <v>154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>
        <v>2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v>2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41">
        <v>0</v>
      </c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3"/>
    </row>
    <row r="42" spans="1:161" ht="12.75" customHeight="1" x14ac:dyDescent="0.25">
      <c r="A42" s="32">
        <v>26</v>
      </c>
      <c r="B42" s="33"/>
      <c r="C42" s="33"/>
      <c r="D42" s="33"/>
      <c r="E42" s="34"/>
      <c r="F42" s="32" t="s">
        <v>152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>
        <v>6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1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5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61" ht="12.75" customHeight="1" x14ac:dyDescent="0.25">
      <c r="A43" s="32">
        <v>27</v>
      </c>
      <c r="B43" s="33"/>
      <c r="C43" s="33"/>
      <c r="D43" s="33"/>
      <c r="E43" s="34"/>
      <c r="F43" s="35" t="s">
        <v>26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7"/>
      <c r="AU43" s="38">
        <f>AU44+AU45</f>
        <v>38</v>
      </c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40"/>
      <c r="BT43" s="38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40"/>
      <c r="CS43" s="38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40"/>
    </row>
    <row r="44" spans="1:161" ht="12.75" customHeight="1" x14ac:dyDescent="0.25">
      <c r="A44" s="32">
        <v>28</v>
      </c>
      <c r="B44" s="33"/>
      <c r="C44" s="33"/>
      <c r="D44" s="33"/>
      <c r="E44" s="34"/>
      <c r="F44" s="32" t="s">
        <v>27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41">
        <v>16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v>14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2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61" ht="12.75" customHeight="1" x14ac:dyDescent="0.25">
      <c r="A45" s="32">
        <v>29</v>
      </c>
      <c r="B45" s="33"/>
      <c r="C45" s="33"/>
      <c r="D45" s="33"/>
      <c r="E45" s="34"/>
      <c r="F45" s="32" t="s">
        <v>158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>
        <v>22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v>0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41">
        <v>0</v>
      </c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3"/>
    </row>
    <row r="46" spans="1:161" ht="12.75" customHeight="1" x14ac:dyDescent="0.25">
      <c r="A46" s="32">
        <v>30</v>
      </c>
      <c r="B46" s="33"/>
      <c r="C46" s="33"/>
      <c r="D46" s="33"/>
      <c r="E46" s="34"/>
      <c r="F46" s="35" t="s">
        <v>28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7"/>
      <c r="AU46" s="38">
        <f>AU47+AU48+AU49+AU50</f>
        <v>270</v>
      </c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40"/>
      <c r="BT46" s="38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40"/>
      <c r="CS46" s="38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40"/>
    </row>
    <row r="47" spans="1:161" ht="12.75" customHeight="1" x14ac:dyDescent="0.25">
      <c r="A47" s="32">
        <v>31</v>
      </c>
      <c r="B47" s="33"/>
      <c r="C47" s="33"/>
      <c r="D47" s="33"/>
      <c r="E47" s="34"/>
      <c r="F47" s="32" t="s">
        <v>29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41">
        <v>251</v>
      </c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3"/>
      <c r="BT47" s="41">
        <v>61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3"/>
      <c r="CS47" s="41">
        <v>17</v>
      </c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3"/>
    </row>
    <row r="48" spans="1:161" ht="12.75" customHeight="1" x14ac:dyDescent="0.25">
      <c r="A48" s="32">
        <v>32</v>
      </c>
      <c r="B48" s="33"/>
      <c r="C48" s="33"/>
      <c r="D48" s="33"/>
      <c r="E48" s="34"/>
      <c r="F48" s="32" t="s">
        <v>159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41">
        <v>1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3"/>
      <c r="BT48" s="41">
        <v>0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3"/>
      <c r="CS48" s="41">
        <v>0</v>
      </c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3"/>
    </row>
    <row r="49" spans="1:141" ht="12.75" customHeight="1" x14ac:dyDescent="0.25">
      <c r="A49" s="32">
        <v>33</v>
      </c>
      <c r="B49" s="33"/>
      <c r="C49" s="33"/>
      <c r="D49" s="33"/>
      <c r="E49" s="34"/>
      <c r="F49" s="32" t="s">
        <v>206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>
        <v>10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2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10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41" ht="12.75" customHeight="1" x14ac:dyDescent="0.25">
      <c r="A50" s="32">
        <v>34</v>
      </c>
      <c r="B50" s="33"/>
      <c r="C50" s="33"/>
      <c r="D50" s="33"/>
      <c r="E50" s="34"/>
      <c r="F50" s="32" t="s">
        <v>113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>
        <v>8</v>
      </c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4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8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41" ht="12.75" customHeight="1" x14ac:dyDescent="0.25">
      <c r="A51" s="32">
        <v>35</v>
      </c>
      <c r="B51" s="33"/>
      <c r="C51" s="33"/>
      <c r="D51" s="33"/>
      <c r="E51" s="34"/>
      <c r="F51" s="35" t="s">
        <v>30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7"/>
      <c r="AU51" s="38">
        <f>AU52</f>
        <v>1</v>
      </c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40"/>
      <c r="BT51" s="41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41" ht="12.75" customHeight="1" x14ac:dyDescent="0.25">
      <c r="A52" s="32">
        <v>36</v>
      </c>
      <c r="B52" s="33"/>
      <c r="C52" s="33"/>
      <c r="D52" s="33"/>
      <c r="E52" s="34"/>
      <c r="F52" s="32" t="s">
        <v>207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41">
        <v>1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3"/>
      <c r="BT52" s="41">
        <v>0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3"/>
      <c r="CS52" s="41">
        <v>0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41" ht="12.75" customHeight="1" x14ac:dyDescent="0.25">
      <c r="A53" s="32">
        <v>37</v>
      </c>
      <c r="B53" s="33"/>
      <c r="C53" s="33"/>
      <c r="D53" s="33"/>
      <c r="E53" s="34"/>
      <c r="F53" s="35" t="s">
        <v>59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7"/>
      <c r="AU53" s="38">
        <f>AU54</f>
        <v>1</v>
      </c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40"/>
      <c r="BT53" s="38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40"/>
      <c r="CS53" s="38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40"/>
    </row>
    <row r="54" spans="1:141" ht="12.75" customHeight="1" x14ac:dyDescent="0.25">
      <c r="A54" s="32">
        <v>38</v>
      </c>
      <c r="B54" s="33"/>
      <c r="C54" s="33"/>
      <c r="D54" s="33"/>
      <c r="E54" s="34"/>
      <c r="F54" s="32" t="s">
        <v>72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41">
        <v>1</v>
      </c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1">
        <v>0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3"/>
      <c r="CS54" s="41">
        <v>0</v>
      </c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3"/>
    </row>
    <row r="55" spans="1:141" ht="12.75" customHeight="1" x14ac:dyDescent="0.25">
      <c r="A55" s="32">
        <v>39</v>
      </c>
      <c r="B55" s="33"/>
      <c r="C55" s="33"/>
      <c r="D55" s="33"/>
      <c r="E55" s="34"/>
      <c r="F55" s="35" t="s">
        <v>34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7"/>
      <c r="AU55" s="38">
        <f>AU56</f>
        <v>187</v>
      </c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40"/>
      <c r="BT55" s="38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40"/>
      <c r="CS55" s="38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40"/>
    </row>
    <row r="56" spans="1:141" ht="12.75" customHeight="1" x14ac:dyDescent="0.25">
      <c r="A56" s="32">
        <v>40</v>
      </c>
      <c r="B56" s="33"/>
      <c r="C56" s="33"/>
      <c r="D56" s="33"/>
      <c r="E56" s="34"/>
      <c r="F56" s="32" t="s">
        <v>35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>
        <v>187</v>
      </c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46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3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ht="12.75" customHeight="1" x14ac:dyDescent="0.25">
      <c r="A57" s="32">
        <v>41</v>
      </c>
      <c r="B57" s="33"/>
      <c r="C57" s="33"/>
      <c r="D57" s="33"/>
      <c r="E57" s="34"/>
      <c r="F57" s="35" t="s">
        <v>36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38">
        <f>AU58+AU59+AU60+AU61+AU62+AU63</f>
        <v>203</v>
      </c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40"/>
      <c r="BT57" s="38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40"/>
      <c r="CS57" s="38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40"/>
    </row>
    <row r="58" spans="1:141" ht="12.75" customHeight="1" x14ac:dyDescent="0.25">
      <c r="A58" s="32">
        <v>42</v>
      </c>
      <c r="B58" s="33"/>
      <c r="C58" s="33"/>
      <c r="D58" s="33"/>
      <c r="E58" s="34"/>
      <c r="F58" s="32" t="s">
        <v>37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1">
        <v>35</v>
      </c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41">
        <v>14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v>15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ht="12.75" customHeight="1" x14ac:dyDescent="0.25">
      <c r="A59" s="32">
        <v>43</v>
      </c>
      <c r="B59" s="33"/>
      <c r="C59" s="33"/>
      <c r="D59" s="33"/>
      <c r="E59" s="34"/>
      <c r="F59" s="32" t="s">
        <v>175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41">
        <v>84</v>
      </c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>
        <v>6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41">
        <v>6</v>
      </c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3"/>
    </row>
    <row r="60" spans="1:141" ht="12.75" customHeight="1" x14ac:dyDescent="0.25">
      <c r="A60" s="32">
        <v>44</v>
      </c>
      <c r="B60" s="33"/>
      <c r="C60" s="33"/>
      <c r="D60" s="33"/>
      <c r="E60" s="34"/>
      <c r="F60" s="32" t="s">
        <v>176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>
        <v>17</v>
      </c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v>0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41">
        <v>0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ht="12.75" customHeight="1" x14ac:dyDescent="0.25">
      <c r="A61" s="32">
        <v>45</v>
      </c>
      <c r="B61" s="33"/>
      <c r="C61" s="33"/>
      <c r="D61" s="33"/>
      <c r="E61" s="34"/>
      <c r="F61" s="32" t="s">
        <v>62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  <c r="AU61" s="41">
        <v>15</v>
      </c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>
        <v>6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v>6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ht="12.75" customHeight="1" x14ac:dyDescent="0.25">
      <c r="A62" s="32">
        <v>46</v>
      </c>
      <c r="B62" s="33"/>
      <c r="C62" s="33"/>
      <c r="D62" s="33"/>
      <c r="E62" s="34"/>
      <c r="F62" s="32" t="s">
        <v>178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>
        <v>40</v>
      </c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v>0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41">
        <v>0</v>
      </c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3"/>
    </row>
    <row r="63" spans="1:141" ht="12.75" customHeight="1" x14ac:dyDescent="0.25">
      <c r="A63" s="32">
        <v>47</v>
      </c>
      <c r="B63" s="33"/>
      <c r="C63" s="33"/>
      <c r="D63" s="33"/>
      <c r="E63" s="34"/>
      <c r="F63" s="32" t="s">
        <v>179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41">
        <v>12</v>
      </c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>
        <v>3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3"/>
      <c r="CS63" s="41">
        <v>3</v>
      </c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3"/>
    </row>
    <row r="64" spans="1:141" ht="12.75" customHeight="1" x14ac:dyDescent="0.25">
      <c r="A64" s="32">
        <v>48</v>
      </c>
      <c r="B64" s="33"/>
      <c r="C64" s="33"/>
      <c r="D64" s="33"/>
      <c r="E64" s="34"/>
      <c r="F64" s="35" t="s">
        <v>52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7"/>
      <c r="AU64" s="38">
        <f>AU65+AU66+AU67+AU68</f>
        <v>65</v>
      </c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40"/>
      <c r="BT64" s="38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40"/>
      <c r="CS64" s="38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40"/>
    </row>
    <row r="65" spans="1:141" ht="28.5" customHeight="1" x14ac:dyDescent="0.25">
      <c r="A65" s="32">
        <v>49</v>
      </c>
      <c r="B65" s="33"/>
      <c r="C65" s="33"/>
      <c r="D65" s="33"/>
      <c r="E65" s="34"/>
      <c r="F65" s="58" t="s">
        <v>208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41">
        <v>3</v>
      </c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3"/>
      <c r="BT65" s="61">
        <v>2</v>
      </c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3"/>
      <c r="CS65" s="61">
        <v>0</v>
      </c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3"/>
    </row>
    <row r="66" spans="1:141" ht="24.75" customHeight="1" x14ac:dyDescent="0.25">
      <c r="A66" s="32">
        <v>50</v>
      </c>
      <c r="B66" s="33"/>
      <c r="C66" s="33"/>
      <c r="D66" s="33"/>
      <c r="E66" s="34"/>
      <c r="F66" s="58" t="s">
        <v>209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41">
        <v>3</v>
      </c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67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9"/>
      <c r="CS66" s="67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9"/>
    </row>
    <row r="67" spans="1:141" ht="12.75" customHeight="1" x14ac:dyDescent="0.25">
      <c r="A67" s="32">
        <v>51</v>
      </c>
      <c r="B67" s="33"/>
      <c r="C67" s="33"/>
      <c r="D67" s="33"/>
      <c r="E67" s="34"/>
      <c r="F67" s="32" t="s">
        <v>53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41">
        <v>51</v>
      </c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v>24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v>19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ht="12.75" customHeight="1" x14ac:dyDescent="0.25">
      <c r="A68" s="32">
        <v>52</v>
      </c>
      <c r="B68" s="33"/>
      <c r="C68" s="33"/>
      <c r="D68" s="33"/>
      <c r="E68" s="34"/>
      <c r="F68" s="32" t="s">
        <v>122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41">
        <v>8</v>
      </c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3"/>
      <c r="BT68" s="41">
        <v>0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3"/>
      <c r="CS68" s="41">
        <v>0</v>
      </c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3"/>
    </row>
    <row r="69" spans="1:141" ht="12.75" customHeight="1" x14ac:dyDescent="0.25">
      <c r="A69" s="35" t="s">
        <v>42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7"/>
      <c r="AU69" s="38">
        <f>AU64+AU57+AU55+AU53+AU51+AU46+AU43+AU39+AU27+AU23+AU21+AU17</f>
        <v>957</v>
      </c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40"/>
      <c r="BT69" s="38">
        <f>SUM(BT17:CR68)</f>
        <v>244</v>
      </c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40"/>
      <c r="CS69" s="38">
        <f>SUM(CS17:EK68)</f>
        <v>152</v>
      </c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40"/>
    </row>
    <row r="70" spans="1:141" ht="12.75" customHeight="1" x14ac:dyDescent="0.25">
      <c r="A70" s="2"/>
      <c r="B70" s="14"/>
      <c r="C70" s="14"/>
      <c r="D70" s="14"/>
      <c r="E70" s="14"/>
      <c r="F70" s="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</row>
    <row r="71" spans="1:141" ht="12.75" customHeight="1" x14ac:dyDescent="0.25">
      <c r="A71" s="25" t="s">
        <v>43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7" t="s">
        <v>233</v>
      </c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17"/>
      <c r="DD71" s="17"/>
      <c r="DE71" s="17"/>
      <c r="DF71" s="17"/>
      <c r="DG71" s="17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</row>
    <row r="72" spans="1:141" ht="12.7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47" t="s">
        <v>44</v>
      </c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17"/>
      <c r="DD72" s="17"/>
      <c r="DE72" s="17"/>
      <c r="DF72" s="17"/>
      <c r="DG72" s="17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</row>
    <row r="73" spans="1:141" ht="12.75" customHeight="1" x14ac:dyDescent="0.25">
      <c r="A73" s="48" t="s">
        <v>45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8"/>
      <c r="AF73" s="8"/>
      <c r="AG73" s="8"/>
      <c r="AH73" s="8"/>
      <c r="AI73" s="8"/>
      <c r="AJ73" s="48" t="s">
        <v>234</v>
      </c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</row>
    <row r="74" spans="1:141" ht="12.75" customHeight="1" x14ac:dyDescent="0.25">
      <c r="A74" s="47" t="s">
        <v>46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20"/>
      <c r="AF74" s="20"/>
      <c r="AG74" s="20"/>
      <c r="AH74" s="20"/>
      <c r="AI74" s="15"/>
      <c r="AJ74" s="47" t="s">
        <v>47</v>
      </c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</row>
  </sheetData>
  <mergeCells count="283">
    <mergeCell ref="A74:AD74"/>
    <mergeCell ref="AJ74:BM74"/>
    <mergeCell ref="A69:AT69"/>
    <mergeCell ref="AU69:BS69"/>
    <mergeCell ref="BT69:CR69"/>
    <mergeCell ref="CS69:EK69"/>
    <mergeCell ref="A71:AO71"/>
    <mergeCell ref="AP71:DB71"/>
    <mergeCell ref="AP72:DB72"/>
    <mergeCell ref="A73:AD73"/>
    <mergeCell ref="AJ73:BM73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6"/>
    <mergeCell ref="CS65:EK66"/>
    <mergeCell ref="A66:E66"/>
    <mergeCell ref="F66:AT66"/>
    <mergeCell ref="AU66:BS66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31"/>
    <mergeCell ref="CS28:EK31"/>
    <mergeCell ref="A29:E29"/>
    <mergeCell ref="F29:AT29"/>
    <mergeCell ref="AU29:BS29"/>
    <mergeCell ref="A30:E30"/>
    <mergeCell ref="F30:AT30"/>
    <mergeCell ref="AU30:BS30"/>
    <mergeCell ref="A31:E31"/>
    <mergeCell ref="F31:AT31"/>
    <mergeCell ref="AU31:BS31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P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38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9"/>
  <sheetViews>
    <sheetView workbookViewId="0">
      <selection activeCell="DL53" sqref="DL53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O2" s="24" t="s">
        <v>0</v>
      </c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210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>
        <v>13</v>
      </c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61" s="19" customFormat="1" ht="18" customHeight="1" x14ac:dyDescent="0.2">
      <c r="A17" s="32">
        <v>1</v>
      </c>
      <c r="B17" s="33"/>
      <c r="C17" s="33"/>
      <c r="D17" s="33"/>
      <c r="E17" s="34"/>
      <c r="F17" s="35" t="s">
        <v>22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>
        <f>AU18</f>
        <v>2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61" s="19" customFormat="1" ht="18" customHeight="1" x14ac:dyDescent="0.2">
      <c r="A18" s="32">
        <v>2</v>
      </c>
      <c r="B18" s="33"/>
      <c r="C18" s="33"/>
      <c r="D18" s="33"/>
      <c r="E18" s="34"/>
      <c r="F18" s="32" t="s">
        <v>144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>
        <v>2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1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1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61" s="19" customFormat="1" ht="18" customHeight="1" x14ac:dyDescent="0.2">
      <c r="A19" s="32">
        <v>3</v>
      </c>
      <c r="B19" s="33"/>
      <c r="C19" s="33"/>
      <c r="D19" s="33"/>
      <c r="E19" s="34"/>
      <c r="F19" s="35" t="s">
        <v>81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7"/>
      <c r="AU19" s="38">
        <f>AU20</f>
        <v>2</v>
      </c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40"/>
      <c r="BT19" s="41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9" customFormat="1" ht="18" customHeight="1" x14ac:dyDescent="0.2">
      <c r="A20" s="32">
        <v>4</v>
      </c>
      <c r="B20" s="33"/>
      <c r="C20" s="33"/>
      <c r="D20" s="33"/>
      <c r="E20" s="34"/>
      <c r="F20" s="32" t="s">
        <v>152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>
        <v>2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1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0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61" s="19" customFormat="1" ht="18" customHeight="1" x14ac:dyDescent="0.2">
      <c r="A21" s="32">
        <v>5</v>
      </c>
      <c r="B21" s="33"/>
      <c r="C21" s="33"/>
      <c r="D21" s="33"/>
      <c r="E21" s="34"/>
      <c r="F21" s="35" t="s">
        <v>34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>
        <f>AU22</f>
        <v>1</v>
      </c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41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9" customFormat="1" ht="18" customHeight="1" x14ac:dyDescent="0.2">
      <c r="A22" s="32">
        <v>6</v>
      </c>
      <c r="B22" s="33"/>
      <c r="C22" s="33"/>
      <c r="D22" s="33"/>
      <c r="E22" s="34"/>
      <c r="F22" s="32" t="s">
        <v>35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>
        <v>1</v>
      </c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0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0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61" s="19" customFormat="1" ht="18" customHeight="1" x14ac:dyDescent="0.2">
      <c r="A23" s="32">
        <v>7</v>
      </c>
      <c r="B23" s="33"/>
      <c r="C23" s="33"/>
      <c r="D23" s="33"/>
      <c r="E23" s="34"/>
      <c r="F23" s="35" t="s">
        <v>83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38">
        <f>AU24+AU25</f>
        <v>3</v>
      </c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40"/>
      <c r="BT23" s="41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9" customFormat="1" ht="18" customHeight="1" x14ac:dyDescent="0.2">
      <c r="A24" s="32">
        <v>8</v>
      </c>
      <c r="B24" s="33"/>
      <c r="C24" s="33"/>
      <c r="D24" s="33"/>
      <c r="E24" s="34"/>
      <c r="F24" s="32" t="s">
        <v>105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>
        <v>1</v>
      </c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1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0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61" s="19" customFormat="1" ht="18" customHeight="1" x14ac:dyDescent="0.2">
      <c r="A25" s="32">
        <v>9</v>
      </c>
      <c r="B25" s="33"/>
      <c r="C25" s="33"/>
      <c r="D25" s="33"/>
      <c r="E25" s="34"/>
      <c r="F25" s="32" t="s">
        <v>116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41">
        <v>2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v>2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>
        <v>1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</row>
    <row r="26" spans="1:161" s="19" customFormat="1" ht="18" customHeight="1" x14ac:dyDescent="0.2">
      <c r="A26" s="32">
        <v>10</v>
      </c>
      <c r="B26" s="33"/>
      <c r="C26" s="33"/>
      <c r="D26" s="33"/>
      <c r="E26" s="34"/>
      <c r="F26" s="35" t="s">
        <v>171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7"/>
      <c r="AU26" s="38">
        <f>AU27</f>
        <v>1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40"/>
      <c r="BT26" s="38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40"/>
      <c r="CS26" s="38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40"/>
    </row>
    <row r="27" spans="1:161" s="2" customFormat="1" ht="12.75" customHeight="1" x14ac:dyDescent="0.2">
      <c r="A27" s="32">
        <v>11</v>
      </c>
      <c r="B27" s="33"/>
      <c r="C27" s="33"/>
      <c r="D27" s="33"/>
      <c r="E27" s="34"/>
      <c r="F27" s="32" t="s">
        <v>211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>
        <v>1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0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0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61" s="2" customFormat="1" ht="12.75" customHeight="1" x14ac:dyDescent="0.2">
      <c r="A28" s="32">
        <v>12</v>
      </c>
      <c r="B28" s="33"/>
      <c r="C28" s="33"/>
      <c r="D28" s="33"/>
      <c r="E28" s="34"/>
      <c r="F28" s="35" t="s">
        <v>36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7"/>
      <c r="AU28" s="38">
        <f>AU29+AU30+AU31</f>
        <v>3</v>
      </c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40"/>
      <c r="BT28" s="38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40"/>
      <c r="CS28" s="38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40"/>
    </row>
    <row r="29" spans="1:161" s="2" customFormat="1" x14ac:dyDescent="0.2">
      <c r="A29" s="32">
        <v>13</v>
      </c>
      <c r="B29" s="33"/>
      <c r="C29" s="33"/>
      <c r="D29" s="33"/>
      <c r="E29" s="34"/>
      <c r="F29" s="32" t="s">
        <v>212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4"/>
      <c r="AU29" s="41">
        <v>1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v>0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8" customFormat="1" x14ac:dyDescent="0.2">
      <c r="A30" s="32">
        <v>14</v>
      </c>
      <c r="B30" s="33"/>
      <c r="C30" s="33"/>
      <c r="D30" s="33"/>
      <c r="E30" s="34"/>
      <c r="F30" s="32" t="s">
        <v>175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>
        <v>1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1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1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61" s="15" customFormat="1" ht="12.75" customHeight="1" x14ac:dyDescent="0.2">
      <c r="A31" s="32">
        <v>15</v>
      </c>
      <c r="B31" s="33"/>
      <c r="C31" s="33"/>
      <c r="D31" s="33"/>
      <c r="E31" s="34"/>
      <c r="F31" s="32" t="s">
        <v>62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41">
        <v>1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41">
        <v>1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3"/>
      <c r="CS31" s="41">
        <v>1</v>
      </c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3"/>
      <c r="FE31" s="15" t="s">
        <v>48</v>
      </c>
    </row>
    <row r="32" spans="1:161" s="15" customFormat="1" ht="12.75" customHeight="1" x14ac:dyDescent="0.2">
      <c r="A32" s="32">
        <v>16</v>
      </c>
      <c r="B32" s="33"/>
      <c r="C32" s="33"/>
      <c r="D32" s="33"/>
      <c r="E32" s="34"/>
      <c r="F32" s="35" t="s">
        <v>52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7"/>
      <c r="AU32" s="38">
        <f>AU33</f>
        <v>1</v>
      </c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40"/>
      <c r="BT32" s="41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5" customFormat="1" ht="12.75" customHeight="1" x14ac:dyDescent="0.2">
      <c r="A33" s="32">
        <v>17</v>
      </c>
      <c r="B33" s="33"/>
      <c r="C33" s="33"/>
      <c r="D33" s="33"/>
      <c r="E33" s="34"/>
      <c r="F33" s="32" t="s">
        <v>53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41">
        <v>1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41">
        <v>1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3"/>
      <c r="CS33" s="41">
        <v>1</v>
      </c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3"/>
    </row>
    <row r="34" spans="1:141" ht="12.75" customHeight="1" x14ac:dyDescent="0.25">
      <c r="A34" s="35" t="s">
        <v>42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7"/>
      <c r="AU34" s="38">
        <f>AU32+AU28+AU26+AU23+AU21+AU19+AU17</f>
        <v>13</v>
      </c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40"/>
      <c r="BT34" s="38">
        <f>SUM(BT17:CR33)</f>
        <v>8</v>
      </c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40"/>
      <c r="CS34" s="38">
        <f>SUM(CS17:EK33)</f>
        <v>5</v>
      </c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40"/>
    </row>
    <row r="35" spans="1:141" ht="12.75" customHeight="1" x14ac:dyDescent="0.25">
      <c r="A35" s="2"/>
      <c r="B35" s="14"/>
      <c r="C35" s="14"/>
      <c r="D35" s="14"/>
      <c r="E35" s="14"/>
      <c r="F35" s="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</row>
    <row r="36" spans="1:141" ht="12.75" customHeight="1" x14ac:dyDescent="0.25">
      <c r="A36" s="25" t="s">
        <v>43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7" t="s">
        <v>233</v>
      </c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17"/>
      <c r="DD36" s="17"/>
      <c r="DE36" s="17"/>
      <c r="DF36" s="17"/>
      <c r="DG36" s="17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</row>
    <row r="37" spans="1:141" ht="12.7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47" t="s">
        <v>44</v>
      </c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17"/>
      <c r="DD37" s="17"/>
      <c r="DE37" s="17"/>
      <c r="DF37" s="17"/>
      <c r="DG37" s="17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</row>
    <row r="38" spans="1:141" ht="12.75" customHeight="1" x14ac:dyDescent="0.25">
      <c r="A38" s="48" t="s">
        <v>45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8"/>
      <c r="AF38" s="8"/>
      <c r="AG38" s="8"/>
      <c r="AH38" s="8"/>
      <c r="AI38" s="8"/>
      <c r="AJ38" s="48" t="s">
        <v>234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</row>
    <row r="39" spans="1:141" ht="12.75" customHeight="1" x14ac:dyDescent="0.25">
      <c r="A39" s="47" t="s">
        <v>46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20"/>
      <c r="AF39" s="20"/>
      <c r="AG39" s="20"/>
      <c r="AH39" s="20"/>
      <c r="AI39" s="15"/>
      <c r="AJ39" s="47" t="s">
        <v>47</v>
      </c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</row>
  </sheetData>
  <mergeCells count="116">
    <mergeCell ref="A36:AO36"/>
    <mergeCell ref="AP36:DB36"/>
    <mergeCell ref="AP37:DB37"/>
    <mergeCell ref="A38:AD38"/>
    <mergeCell ref="AJ38:BM38"/>
    <mergeCell ref="A39:AD39"/>
    <mergeCell ref="AJ39:BM39"/>
    <mergeCell ref="A33:E33"/>
    <mergeCell ref="F33:AT33"/>
    <mergeCell ref="AU33:BS33"/>
    <mergeCell ref="BT33:CR33"/>
    <mergeCell ref="CS33:EK33"/>
    <mergeCell ref="A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O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38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61"/>
  <sheetViews>
    <sheetView workbookViewId="0">
      <selection activeCell="GE26" sqref="GE26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O2" s="24" t="s">
        <v>0</v>
      </c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213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86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8" customFormat="1" ht="18" customHeight="1" x14ac:dyDescent="0.2">
      <c r="A18" s="32">
        <v>2</v>
      </c>
      <c r="B18" s="33"/>
      <c r="C18" s="33"/>
      <c r="D18" s="33"/>
      <c r="E18" s="34"/>
      <c r="F18" s="32" t="s">
        <v>87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877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89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9" customFormat="1" ht="18" customHeight="1" x14ac:dyDescent="0.2">
      <c r="A19" s="32">
        <v>3</v>
      </c>
      <c r="B19" s="33"/>
      <c r="C19" s="33"/>
      <c r="D19" s="33"/>
      <c r="E19" s="34"/>
      <c r="F19" s="32" t="s">
        <v>214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64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60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41" s="19" customFormat="1" ht="18" customHeight="1" x14ac:dyDescent="0.2">
      <c r="A20" s="32">
        <v>4</v>
      </c>
      <c r="B20" s="33"/>
      <c r="C20" s="33"/>
      <c r="D20" s="33"/>
      <c r="E20" s="34"/>
      <c r="F20" s="32" t="s">
        <v>98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162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160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8" customFormat="1" ht="18" customHeight="1" x14ac:dyDescent="0.2">
      <c r="A21" s="32">
        <v>5</v>
      </c>
      <c r="B21" s="33"/>
      <c r="C21" s="33"/>
      <c r="D21" s="33"/>
      <c r="E21" s="34"/>
      <c r="F21" s="35" t="s">
        <v>66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41" s="18" customFormat="1" ht="18" customHeight="1" x14ac:dyDescent="0.2">
      <c r="A22" s="32">
        <v>6</v>
      </c>
      <c r="B22" s="33"/>
      <c r="C22" s="33"/>
      <c r="D22" s="33"/>
      <c r="E22" s="34"/>
      <c r="F22" s="32" t="s">
        <v>67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609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1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41" s="19" customFormat="1" ht="18" customHeight="1" x14ac:dyDescent="0.2">
      <c r="A23" s="32">
        <v>7</v>
      </c>
      <c r="B23" s="33"/>
      <c r="C23" s="33"/>
      <c r="D23" s="33"/>
      <c r="E23" s="34"/>
      <c r="F23" s="32" t="s">
        <v>99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4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98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50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41" s="19" customFormat="1" ht="18" customHeight="1" x14ac:dyDescent="0.2">
      <c r="A24" s="32">
        <v>8</v>
      </c>
      <c r="B24" s="33"/>
      <c r="C24" s="33"/>
      <c r="D24" s="33"/>
      <c r="E24" s="34"/>
      <c r="F24" s="32" t="s">
        <v>100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36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3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8" customFormat="1" ht="18" customHeight="1" x14ac:dyDescent="0.2">
      <c r="A25" s="32">
        <v>9</v>
      </c>
      <c r="B25" s="33"/>
      <c r="C25" s="33"/>
      <c r="D25" s="33"/>
      <c r="E25" s="34"/>
      <c r="F25" s="35" t="s">
        <v>14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7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40"/>
      <c r="BT25" s="38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40"/>
      <c r="CS25" s="38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40"/>
    </row>
    <row r="26" spans="1:141" s="18" customFormat="1" ht="18" customHeight="1" x14ac:dyDescent="0.2">
      <c r="A26" s="32">
        <v>10</v>
      </c>
      <c r="B26" s="33"/>
      <c r="C26" s="33"/>
      <c r="D26" s="33"/>
      <c r="E26" s="34"/>
      <c r="F26" s="32" t="s">
        <v>57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822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8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9" customFormat="1" ht="18" customHeight="1" x14ac:dyDescent="0.2">
      <c r="A27" s="32">
        <v>11</v>
      </c>
      <c r="B27" s="33"/>
      <c r="C27" s="33"/>
      <c r="D27" s="33"/>
      <c r="E27" s="34"/>
      <c r="F27" s="32" t="s">
        <v>128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7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6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41" s="19" customFormat="1" ht="18" customHeight="1" x14ac:dyDescent="0.2">
      <c r="A28" s="32">
        <v>12</v>
      </c>
      <c r="B28" s="33"/>
      <c r="C28" s="33"/>
      <c r="D28" s="33"/>
      <c r="E28" s="34"/>
      <c r="F28" s="32" t="s">
        <v>15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192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56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9" customFormat="1" ht="18" customHeight="1" x14ac:dyDescent="0.2">
      <c r="A29" s="32">
        <v>13</v>
      </c>
      <c r="B29" s="33"/>
      <c r="C29" s="33"/>
      <c r="D29" s="33"/>
      <c r="E29" s="34"/>
      <c r="F29" s="32" t="s">
        <v>129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4"/>
      <c r="AU29" s="41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v>35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v>1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41" s="18" customFormat="1" ht="18" customHeight="1" x14ac:dyDescent="0.2">
      <c r="A30" s="32">
        <v>14</v>
      </c>
      <c r="B30" s="33"/>
      <c r="C30" s="33"/>
      <c r="D30" s="33"/>
      <c r="E30" s="34"/>
      <c r="F30" s="35" t="s">
        <v>16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7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40"/>
      <c r="BT30" s="38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40"/>
      <c r="CS30" s="38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40"/>
    </row>
    <row r="31" spans="1:141" s="18" customFormat="1" ht="18" customHeight="1" x14ac:dyDescent="0.2">
      <c r="A31" s="32">
        <v>15</v>
      </c>
      <c r="B31" s="33"/>
      <c r="C31" s="33"/>
      <c r="D31" s="33"/>
      <c r="E31" s="34"/>
      <c r="F31" s="32" t="s">
        <v>17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41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41">
        <v>744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3"/>
      <c r="CS31" s="41">
        <v>40</v>
      </c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3"/>
    </row>
    <row r="32" spans="1:141" s="19" customFormat="1" ht="18" customHeight="1" x14ac:dyDescent="0.2">
      <c r="A32" s="32">
        <v>16</v>
      </c>
      <c r="B32" s="33"/>
      <c r="C32" s="33"/>
      <c r="D32" s="33"/>
      <c r="E32" s="34"/>
      <c r="F32" s="32" t="s">
        <v>101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21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9" customFormat="1" ht="18" customHeight="1" x14ac:dyDescent="0.2">
      <c r="A33" s="32">
        <v>17</v>
      </c>
      <c r="B33" s="33"/>
      <c r="C33" s="33"/>
      <c r="D33" s="33"/>
      <c r="E33" s="34"/>
      <c r="F33" s="32" t="s">
        <v>215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41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41">
        <v>1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3"/>
      <c r="CS33" s="41">
        <v>1</v>
      </c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3"/>
    </row>
    <row r="34" spans="1:141" s="19" customFormat="1" ht="18" customHeight="1" x14ac:dyDescent="0.2">
      <c r="A34" s="32">
        <v>18</v>
      </c>
      <c r="B34" s="33"/>
      <c r="C34" s="33"/>
      <c r="D34" s="33"/>
      <c r="E34" s="34"/>
      <c r="F34" s="32" t="s">
        <v>131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10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12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8" customFormat="1" ht="18" customHeight="1" x14ac:dyDescent="0.2">
      <c r="A35" s="32">
        <v>19</v>
      </c>
      <c r="B35" s="33"/>
      <c r="C35" s="33"/>
      <c r="D35" s="33"/>
      <c r="E35" s="34"/>
      <c r="F35" s="35" t="s">
        <v>18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40"/>
      <c r="BT35" s="38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40"/>
      <c r="CS35" s="38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40"/>
    </row>
    <row r="36" spans="1:141" s="18" customFormat="1" ht="18" customHeight="1" x14ac:dyDescent="0.2">
      <c r="A36" s="32">
        <v>20</v>
      </c>
      <c r="B36" s="33"/>
      <c r="C36" s="33"/>
      <c r="D36" s="33"/>
      <c r="E36" s="34"/>
      <c r="F36" s="32" t="s">
        <v>19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1369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73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9" customFormat="1" ht="18" customHeight="1" x14ac:dyDescent="0.2">
      <c r="A37" s="32">
        <v>21</v>
      </c>
      <c r="B37" s="33"/>
      <c r="C37" s="33"/>
      <c r="D37" s="33"/>
      <c r="E37" s="34"/>
      <c r="F37" s="32" t="s">
        <v>133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41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v>12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15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9" customFormat="1" ht="18" customHeight="1" x14ac:dyDescent="0.2">
      <c r="A38" s="32">
        <v>22</v>
      </c>
      <c r="B38" s="33"/>
      <c r="C38" s="33"/>
      <c r="D38" s="33"/>
      <c r="E38" s="34"/>
      <c r="F38" s="32" t="s">
        <v>102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8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11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s="19" customFormat="1" ht="18" customHeight="1" x14ac:dyDescent="0.2">
      <c r="A39" s="32">
        <v>23</v>
      </c>
      <c r="B39" s="33"/>
      <c r="C39" s="33"/>
      <c r="D39" s="33"/>
      <c r="E39" s="34"/>
      <c r="F39" s="32" t="s">
        <v>134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41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3"/>
      <c r="BT39" s="41">
        <v>210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3"/>
      <c r="CS39" s="41">
        <v>11</v>
      </c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3"/>
    </row>
    <row r="40" spans="1:141" s="18" customFormat="1" ht="18" customHeight="1" x14ac:dyDescent="0.2">
      <c r="A40" s="32">
        <v>24</v>
      </c>
      <c r="B40" s="33"/>
      <c r="C40" s="33"/>
      <c r="D40" s="33"/>
      <c r="E40" s="34"/>
      <c r="F40" s="35" t="s">
        <v>20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7"/>
      <c r="AU40" s="38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40"/>
      <c r="BT40" s="38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40"/>
      <c r="CS40" s="38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40"/>
    </row>
    <row r="41" spans="1:141" s="18" customFormat="1" ht="18" customHeight="1" x14ac:dyDescent="0.2">
      <c r="A41" s="32">
        <v>25</v>
      </c>
      <c r="B41" s="33"/>
      <c r="C41" s="33"/>
      <c r="D41" s="33"/>
      <c r="E41" s="34"/>
      <c r="F41" s="32" t="s">
        <v>21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v>1210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41">
        <v>77</v>
      </c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3"/>
    </row>
    <row r="42" spans="1:141" s="19" customFormat="1" ht="18" customHeight="1" x14ac:dyDescent="0.2">
      <c r="A42" s="32">
        <v>26</v>
      </c>
      <c r="B42" s="33"/>
      <c r="C42" s="33"/>
      <c r="D42" s="33"/>
      <c r="E42" s="34"/>
      <c r="F42" s="32" t="s">
        <v>136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2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0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9" customFormat="1" ht="18" customHeight="1" x14ac:dyDescent="0.2">
      <c r="A43" s="32">
        <v>27</v>
      </c>
      <c r="B43" s="33"/>
      <c r="C43" s="33"/>
      <c r="D43" s="33"/>
      <c r="E43" s="34"/>
      <c r="F43" s="32" t="s">
        <v>88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v>31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>
        <v>53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9" customFormat="1" ht="18" customHeight="1" x14ac:dyDescent="0.2">
      <c r="A44" s="32">
        <v>28</v>
      </c>
      <c r="B44" s="33"/>
      <c r="C44" s="33"/>
      <c r="D44" s="33"/>
      <c r="E44" s="34"/>
      <c r="F44" s="32" t="s">
        <v>89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41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v>63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84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9" customFormat="1" ht="18" customHeight="1" x14ac:dyDescent="0.2">
      <c r="A45" s="32">
        <v>29</v>
      </c>
      <c r="B45" s="33"/>
      <c r="C45" s="33"/>
      <c r="D45" s="33"/>
      <c r="E45" s="34"/>
      <c r="F45" s="32" t="s">
        <v>90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v>109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41">
        <v>66</v>
      </c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3"/>
    </row>
    <row r="46" spans="1:141" s="19" customFormat="1" ht="18" customHeight="1" x14ac:dyDescent="0.2">
      <c r="A46" s="32">
        <v>30</v>
      </c>
      <c r="B46" s="33"/>
      <c r="C46" s="33"/>
      <c r="D46" s="33"/>
      <c r="E46" s="34"/>
      <c r="F46" s="32" t="s">
        <v>216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v>4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>
        <v>2</v>
      </c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s="19" customFormat="1" ht="18" customHeight="1" x14ac:dyDescent="0.2">
      <c r="A47" s="32">
        <v>31</v>
      </c>
      <c r="B47" s="33"/>
      <c r="C47" s="33"/>
      <c r="D47" s="33"/>
      <c r="E47" s="34"/>
      <c r="F47" s="32" t="s">
        <v>135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41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3"/>
      <c r="BT47" s="41">
        <v>14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3"/>
      <c r="CS47" s="41">
        <v>3</v>
      </c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3"/>
    </row>
    <row r="48" spans="1:141" s="18" customFormat="1" ht="18" customHeight="1" x14ac:dyDescent="0.2">
      <c r="A48" s="32">
        <v>32</v>
      </c>
      <c r="B48" s="33"/>
      <c r="C48" s="33"/>
      <c r="D48" s="33"/>
      <c r="E48" s="34"/>
      <c r="F48" s="35" t="s">
        <v>91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7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40"/>
      <c r="BT48" s="38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40"/>
      <c r="CS48" s="38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40"/>
    </row>
    <row r="49" spans="1:141" s="18" customFormat="1" ht="18" customHeight="1" x14ac:dyDescent="0.2">
      <c r="A49" s="32">
        <v>33</v>
      </c>
      <c r="B49" s="33"/>
      <c r="C49" s="33"/>
      <c r="D49" s="33"/>
      <c r="E49" s="34"/>
      <c r="F49" s="32" t="s">
        <v>92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1051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9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41" s="19" customFormat="1" ht="18" customHeight="1" x14ac:dyDescent="0.2">
      <c r="A50" s="32">
        <v>34</v>
      </c>
      <c r="B50" s="33"/>
      <c r="C50" s="33"/>
      <c r="D50" s="33"/>
      <c r="E50" s="34"/>
      <c r="F50" s="32" t="s">
        <v>103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89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9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41" s="19" customFormat="1" ht="18" customHeight="1" x14ac:dyDescent="0.2">
      <c r="A51" s="32">
        <v>35</v>
      </c>
      <c r="B51" s="33"/>
      <c r="C51" s="33"/>
      <c r="D51" s="33"/>
      <c r="E51" s="34"/>
      <c r="F51" s="32" t="s">
        <v>105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41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>
        <v>89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>
        <v>4</v>
      </c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41" s="19" customFormat="1" ht="18" customHeight="1" x14ac:dyDescent="0.2">
      <c r="A52" s="32">
        <v>36</v>
      </c>
      <c r="B52" s="33"/>
      <c r="C52" s="33"/>
      <c r="D52" s="33"/>
      <c r="E52" s="34"/>
      <c r="F52" s="32" t="s">
        <v>106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41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3"/>
      <c r="BT52" s="41">
        <v>205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3"/>
      <c r="CS52" s="41">
        <v>12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41" s="19" customFormat="1" ht="18.75" customHeight="1" x14ac:dyDescent="0.2">
      <c r="A53" s="32">
        <v>37</v>
      </c>
      <c r="B53" s="33"/>
      <c r="C53" s="33"/>
      <c r="D53" s="33"/>
      <c r="E53" s="34"/>
      <c r="F53" s="32" t="s">
        <v>104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41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v>4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14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8" customFormat="1" ht="18" customHeight="1" x14ac:dyDescent="0.2">
      <c r="A54" s="32">
        <v>38</v>
      </c>
      <c r="B54" s="33"/>
      <c r="C54" s="33"/>
      <c r="D54" s="33"/>
      <c r="E54" s="34"/>
      <c r="F54" s="35" t="s">
        <v>93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7"/>
      <c r="AU54" s="38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40"/>
      <c r="BT54" s="38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40"/>
      <c r="CS54" s="38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40"/>
    </row>
    <row r="55" spans="1:141" s="18" customFormat="1" ht="18" customHeight="1" x14ac:dyDescent="0.2">
      <c r="A55" s="32">
        <v>39</v>
      </c>
      <c r="B55" s="33"/>
      <c r="C55" s="33"/>
      <c r="D55" s="33"/>
      <c r="E55" s="34"/>
      <c r="F55" s="32" t="s">
        <v>94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41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3"/>
      <c r="BT55" s="41">
        <v>824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3"/>
      <c r="CS55" s="41">
        <v>21</v>
      </c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3"/>
    </row>
    <row r="56" spans="1:141" s="19" customFormat="1" ht="18" customHeight="1" x14ac:dyDescent="0.2">
      <c r="A56" s="32">
        <v>40</v>
      </c>
      <c r="B56" s="33"/>
      <c r="C56" s="33"/>
      <c r="D56" s="33"/>
      <c r="E56" s="34"/>
      <c r="F56" s="32" t="s">
        <v>141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232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52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s="19" customFormat="1" ht="18" customHeight="1" x14ac:dyDescent="0.2">
      <c r="A57" s="32">
        <v>41</v>
      </c>
      <c r="B57" s="33"/>
      <c r="C57" s="33"/>
      <c r="D57" s="33"/>
      <c r="E57" s="34"/>
      <c r="F57" s="32" t="s">
        <v>139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41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3"/>
      <c r="BT57" s="41">
        <v>152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3"/>
      <c r="CS57" s="41">
        <v>18</v>
      </c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3"/>
    </row>
    <row r="58" spans="1:141" s="18" customFormat="1" ht="18" customHeight="1" x14ac:dyDescent="0.2">
      <c r="A58" s="32">
        <v>42</v>
      </c>
      <c r="B58" s="33"/>
      <c r="C58" s="33"/>
      <c r="D58" s="33"/>
      <c r="E58" s="34"/>
      <c r="F58" s="35" t="s">
        <v>22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7"/>
      <c r="AU58" s="38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40"/>
      <c r="BT58" s="38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40"/>
      <c r="CS58" s="38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40"/>
    </row>
    <row r="59" spans="1:141" s="18" customFormat="1" ht="18" customHeight="1" x14ac:dyDescent="0.2">
      <c r="A59" s="32">
        <v>43</v>
      </c>
      <c r="B59" s="33"/>
      <c r="C59" s="33"/>
      <c r="D59" s="33"/>
      <c r="E59" s="34"/>
      <c r="F59" s="32" t="s">
        <v>23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41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>
        <v>1279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41">
        <v>36</v>
      </c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3"/>
    </row>
    <row r="60" spans="1:141" s="19" customFormat="1" ht="18" customHeight="1" x14ac:dyDescent="0.2">
      <c r="A60" s="32">
        <v>44</v>
      </c>
      <c r="B60" s="33"/>
      <c r="C60" s="33"/>
      <c r="D60" s="33"/>
      <c r="E60" s="34"/>
      <c r="F60" s="32" t="s">
        <v>142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v>6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41">
        <v>14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s="19" customFormat="1" ht="18" customHeight="1" x14ac:dyDescent="0.2">
      <c r="A61" s="32">
        <v>45</v>
      </c>
      <c r="B61" s="33"/>
      <c r="C61" s="33"/>
      <c r="D61" s="33"/>
      <c r="E61" s="34"/>
      <c r="F61" s="32" t="s">
        <v>69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  <c r="AU61" s="41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>
        <v>143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v>5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9" customFormat="1" ht="18" customHeight="1" x14ac:dyDescent="0.2">
      <c r="A62" s="32">
        <v>46</v>
      </c>
      <c r="B62" s="33"/>
      <c r="C62" s="33"/>
      <c r="D62" s="33"/>
      <c r="E62" s="34"/>
      <c r="F62" s="32" t="s">
        <v>143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v>25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41">
        <v>3</v>
      </c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3"/>
    </row>
    <row r="63" spans="1:141" s="19" customFormat="1" ht="18" customHeight="1" x14ac:dyDescent="0.2">
      <c r="A63" s="32">
        <v>47</v>
      </c>
      <c r="B63" s="33"/>
      <c r="C63" s="33"/>
      <c r="D63" s="33"/>
      <c r="E63" s="34"/>
      <c r="F63" s="32" t="s">
        <v>145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41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>
        <v>54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3"/>
      <c r="CS63" s="41">
        <v>9</v>
      </c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3"/>
    </row>
    <row r="64" spans="1:141" s="19" customFormat="1" ht="18" customHeight="1" x14ac:dyDescent="0.2">
      <c r="A64" s="32">
        <v>48</v>
      </c>
      <c r="B64" s="33"/>
      <c r="C64" s="33"/>
      <c r="D64" s="33"/>
      <c r="E64" s="34"/>
      <c r="F64" s="32" t="s">
        <v>217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4"/>
      <c r="AU64" s="41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1">
        <v>6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v>34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8" customFormat="1" ht="18" customHeight="1" x14ac:dyDescent="0.2">
      <c r="A65" s="32">
        <v>49</v>
      </c>
      <c r="B65" s="33"/>
      <c r="C65" s="33"/>
      <c r="D65" s="33"/>
      <c r="E65" s="34"/>
      <c r="F65" s="35" t="s">
        <v>50</v>
      </c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7"/>
      <c r="AU65" s="38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40"/>
      <c r="BT65" s="38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40"/>
      <c r="CS65" s="38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40"/>
    </row>
    <row r="66" spans="1:141" s="18" customFormat="1" ht="18" customHeight="1" x14ac:dyDescent="0.2">
      <c r="A66" s="32">
        <v>50</v>
      </c>
      <c r="B66" s="33"/>
      <c r="C66" s="33"/>
      <c r="D66" s="33"/>
      <c r="E66" s="34"/>
      <c r="F66" s="32" t="s">
        <v>58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41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>
        <v>1490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41">
        <v>16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s="19" customFormat="1" ht="18" customHeight="1" x14ac:dyDescent="0.2">
      <c r="A67" s="32">
        <v>51</v>
      </c>
      <c r="B67" s="33"/>
      <c r="C67" s="33"/>
      <c r="D67" s="33"/>
      <c r="E67" s="34"/>
      <c r="F67" s="32" t="s">
        <v>51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41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v>6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v>14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9" customFormat="1" ht="18" customHeight="1" x14ac:dyDescent="0.2">
      <c r="A68" s="32">
        <v>52</v>
      </c>
      <c r="B68" s="33"/>
      <c r="C68" s="33"/>
      <c r="D68" s="33"/>
      <c r="E68" s="34"/>
      <c r="F68" s="32" t="s">
        <v>148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41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3"/>
      <c r="BT68" s="41">
        <v>180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3"/>
      <c r="CS68" s="41">
        <v>66</v>
      </c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3"/>
    </row>
    <row r="69" spans="1:141" s="19" customFormat="1" ht="18" customHeight="1" x14ac:dyDescent="0.2">
      <c r="A69" s="32">
        <v>53</v>
      </c>
      <c r="B69" s="33"/>
      <c r="C69" s="33"/>
      <c r="D69" s="33"/>
      <c r="E69" s="34"/>
      <c r="F69" s="32" t="s">
        <v>146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41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3"/>
      <c r="BT69" s="41">
        <v>129</v>
      </c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3"/>
      <c r="CS69" s="41">
        <v>6</v>
      </c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3"/>
    </row>
    <row r="70" spans="1:141" s="19" customFormat="1" ht="18" customHeight="1" x14ac:dyDescent="0.2">
      <c r="A70" s="32">
        <v>54</v>
      </c>
      <c r="B70" s="33"/>
      <c r="C70" s="33"/>
      <c r="D70" s="33"/>
      <c r="E70" s="34"/>
      <c r="F70" s="32" t="s">
        <v>150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41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3"/>
      <c r="BT70" s="41">
        <v>26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3"/>
      <c r="CS70" s="41">
        <v>1</v>
      </c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3"/>
    </row>
    <row r="71" spans="1:141" s="18" customFormat="1" ht="18" customHeight="1" x14ac:dyDescent="0.2">
      <c r="A71" s="32">
        <v>55</v>
      </c>
      <c r="B71" s="33"/>
      <c r="C71" s="33"/>
      <c r="D71" s="33"/>
      <c r="E71" s="34"/>
      <c r="F71" s="35" t="s">
        <v>81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7"/>
      <c r="AU71" s="38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40"/>
      <c r="BT71" s="38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40"/>
      <c r="CS71" s="38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40"/>
    </row>
    <row r="72" spans="1:141" s="18" customFormat="1" ht="18" customHeight="1" x14ac:dyDescent="0.2">
      <c r="A72" s="32">
        <v>56</v>
      </c>
      <c r="B72" s="33"/>
      <c r="C72" s="33"/>
      <c r="D72" s="33"/>
      <c r="E72" s="34"/>
      <c r="F72" s="32" t="s">
        <v>82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41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3"/>
      <c r="BT72" s="41">
        <v>1212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3"/>
      <c r="CS72" s="41">
        <v>13</v>
      </c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3"/>
    </row>
    <row r="73" spans="1:141" s="19" customFormat="1" ht="18" customHeight="1" x14ac:dyDescent="0.2">
      <c r="A73" s="32">
        <v>57</v>
      </c>
      <c r="B73" s="33"/>
      <c r="C73" s="33"/>
      <c r="D73" s="33"/>
      <c r="E73" s="34"/>
      <c r="F73" s="32" t="s">
        <v>95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4"/>
      <c r="AU73" s="41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v>328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v>29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9" customFormat="1" ht="18" customHeight="1" x14ac:dyDescent="0.2">
      <c r="A74" s="32">
        <v>58</v>
      </c>
      <c r="B74" s="33"/>
      <c r="C74" s="33"/>
      <c r="D74" s="33"/>
      <c r="E74" s="34"/>
      <c r="F74" s="32" t="s">
        <v>152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41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3"/>
      <c r="BT74" s="41">
        <v>5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3"/>
      <c r="CS74" s="41">
        <v>4</v>
      </c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3"/>
    </row>
    <row r="75" spans="1:141" s="19" customFormat="1" ht="18" customHeight="1" x14ac:dyDescent="0.2">
      <c r="A75" s="32">
        <v>59</v>
      </c>
      <c r="B75" s="33"/>
      <c r="C75" s="33"/>
      <c r="D75" s="33"/>
      <c r="E75" s="34"/>
      <c r="F75" s="32" t="s">
        <v>151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4"/>
      <c r="AU75" s="41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3"/>
      <c r="BT75" s="41">
        <v>81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v>8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3"/>
    </row>
    <row r="76" spans="1:141" s="19" customFormat="1" ht="18" customHeight="1" x14ac:dyDescent="0.2">
      <c r="A76" s="32">
        <v>60</v>
      </c>
      <c r="B76" s="33"/>
      <c r="C76" s="33"/>
      <c r="D76" s="33"/>
      <c r="E76" s="34"/>
      <c r="F76" s="32" t="s">
        <v>154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41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3"/>
      <c r="BT76" s="41">
        <v>2</v>
      </c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3"/>
      <c r="CS76" s="41">
        <v>2</v>
      </c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3"/>
    </row>
    <row r="77" spans="1:141" s="18" customFormat="1" ht="18" customHeight="1" x14ac:dyDescent="0.2">
      <c r="A77" s="32">
        <v>61</v>
      </c>
      <c r="B77" s="33"/>
      <c r="C77" s="33"/>
      <c r="D77" s="33"/>
      <c r="E77" s="34"/>
      <c r="F77" s="35" t="s">
        <v>70</v>
      </c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7"/>
      <c r="AU77" s="38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40"/>
      <c r="BT77" s="38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40"/>
      <c r="CS77" s="38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40"/>
    </row>
    <row r="78" spans="1:141" s="18" customFormat="1" ht="18" customHeight="1" x14ac:dyDescent="0.2">
      <c r="A78" s="32">
        <v>62</v>
      </c>
      <c r="B78" s="33"/>
      <c r="C78" s="33"/>
      <c r="D78" s="33"/>
      <c r="E78" s="34"/>
      <c r="F78" s="32" t="s">
        <v>71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41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3"/>
      <c r="BT78" s="41">
        <v>1192</v>
      </c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3"/>
      <c r="CS78" s="41">
        <v>22</v>
      </c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3"/>
    </row>
    <row r="79" spans="1:141" s="19" customFormat="1" ht="18" customHeight="1" x14ac:dyDescent="0.2">
      <c r="A79" s="32">
        <v>63</v>
      </c>
      <c r="B79" s="33"/>
      <c r="C79" s="33"/>
      <c r="D79" s="33"/>
      <c r="E79" s="34"/>
      <c r="F79" s="32" t="s">
        <v>107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1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3"/>
      <c r="BT79" s="41">
        <v>74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v>10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9" customFormat="1" ht="18" customHeight="1" x14ac:dyDescent="0.2">
      <c r="A80" s="32">
        <v>64</v>
      </c>
      <c r="B80" s="33"/>
      <c r="C80" s="33"/>
      <c r="D80" s="33"/>
      <c r="E80" s="34"/>
      <c r="F80" s="32" t="s">
        <v>108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41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3"/>
      <c r="BT80" s="41">
        <v>109</v>
      </c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3"/>
      <c r="CS80" s="41">
        <v>21</v>
      </c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3"/>
    </row>
    <row r="81" spans="1:141" s="18" customFormat="1" ht="18" customHeight="1" x14ac:dyDescent="0.2">
      <c r="A81" s="32">
        <v>65</v>
      </c>
      <c r="B81" s="33"/>
      <c r="C81" s="33"/>
      <c r="D81" s="33"/>
      <c r="E81" s="34"/>
      <c r="F81" s="35" t="s">
        <v>24</v>
      </c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7"/>
      <c r="AU81" s="38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40"/>
      <c r="BT81" s="38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40"/>
      <c r="CS81" s="38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40"/>
    </row>
    <row r="82" spans="1:141" s="18" customFormat="1" ht="18" customHeight="1" x14ac:dyDescent="0.2">
      <c r="A82" s="32">
        <v>66</v>
      </c>
      <c r="B82" s="33"/>
      <c r="C82" s="33"/>
      <c r="D82" s="33"/>
      <c r="E82" s="34"/>
      <c r="F82" s="32" t="s">
        <v>25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4"/>
      <c r="AU82" s="41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3"/>
      <c r="BT82" s="41">
        <v>1510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v>108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9" customFormat="1" ht="18" customHeight="1" x14ac:dyDescent="0.2">
      <c r="A83" s="32">
        <v>67</v>
      </c>
      <c r="B83" s="33"/>
      <c r="C83" s="33"/>
      <c r="D83" s="33"/>
      <c r="E83" s="34"/>
      <c r="F83" s="32" t="s">
        <v>109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41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3"/>
      <c r="BT83" s="41">
        <v>198</v>
      </c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3"/>
      <c r="CS83" s="41">
        <v>18</v>
      </c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3"/>
    </row>
    <row r="84" spans="1:141" s="19" customFormat="1" ht="18" customHeight="1" x14ac:dyDescent="0.2">
      <c r="A84" s="32">
        <v>68</v>
      </c>
      <c r="B84" s="33"/>
      <c r="C84" s="33"/>
      <c r="D84" s="33"/>
      <c r="E84" s="34"/>
      <c r="F84" s="32" t="s">
        <v>156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4"/>
      <c r="AU84" s="41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3"/>
      <c r="BT84" s="41">
        <v>39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v>22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8" customFormat="1" ht="18" customHeight="1" x14ac:dyDescent="0.2">
      <c r="A85" s="32">
        <v>69</v>
      </c>
      <c r="B85" s="33"/>
      <c r="C85" s="33"/>
      <c r="D85" s="33"/>
      <c r="E85" s="34"/>
      <c r="F85" s="35" t="s">
        <v>111</v>
      </c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7"/>
      <c r="AU85" s="38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40"/>
      <c r="BT85" s="38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40"/>
      <c r="CS85" s="38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40"/>
    </row>
    <row r="86" spans="1:141" s="19" customFormat="1" ht="18" customHeight="1" x14ac:dyDescent="0.2">
      <c r="A86" s="32">
        <v>70</v>
      </c>
      <c r="B86" s="33"/>
      <c r="C86" s="33"/>
      <c r="D86" s="33"/>
      <c r="E86" s="34"/>
      <c r="F86" s="32" t="s">
        <v>112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4"/>
      <c r="AU86" s="41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3"/>
      <c r="BT86" s="41">
        <v>620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v>323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8" customFormat="1" ht="18" customHeight="1" x14ac:dyDescent="0.2">
      <c r="A87" s="32">
        <v>71</v>
      </c>
      <c r="B87" s="33"/>
      <c r="C87" s="33"/>
      <c r="D87" s="33"/>
      <c r="E87" s="34"/>
      <c r="F87" s="35" t="s">
        <v>26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7"/>
      <c r="AU87" s="38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40"/>
      <c r="BT87" s="38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40"/>
      <c r="CS87" s="38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40"/>
    </row>
    <row r="88" spans="1:141" s="18" customFormat="1" ht="18" customHeight="1" x14ac:dyDescent="0.2">
      <c r="A88" s="32">
        <v>72</v>
      </c>
      <c r="B88" s="33"/>
      <c r="C88" s="33"/>
      <c r="D88" s="33"/>
      <c r="E88" s="34"/>
      <c r="F88" s="32" t="s">
        <v>27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41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3"/>
      <c r="BT88" s="41">
        <v>909</v>
      </c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3"/>
      <c r="CS88" s="41">
        <v>57</v>
      </c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3"/>
    </row>
    <row r="89" spans="1:141" s="19" customFormat="1" ht="18" customHeight="1" x14ac:dyDescent="0.2">
      <c r="A89" s="32">
        <v>73</v>
      </c>
      <c r="B89" s="33"/>
      <c r="C89" s="33"/>
      <c r="D89" s="33"/>
      <c r="E89" s="34"/>
      <c r="F89" s="32" t="s">
        <v>110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41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3"/>
      <c r="BT89" s="41">
        <v>7</v>
      </c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3"/>
      <c r="CS89" s="41">
        <v>3</v>
      </c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3"/>
    </row>
    <row r="90" spans="1:141" s="19" customFormat="1" ht="18" customHeight="1" x14ac:dyDescent="0.2">
      <c r="A90" s="32">
        <v>74</v>
      </c>
      <c r="B90" s="33"/>
      <c r="C90" s="33"/>
      <c r="D90" s="33"/>
      <c r="E90" s="34"/>
      <c r="F90" s="32" t="s">
        <v>96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41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3"/>
      <c r="BT90" s="41">
        <v>125</v>
      </c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3"/>
      <c r="CS90" s="41">
        <v>27</v>
      </c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3"/>
    </row>
    <row r="91" spans="1:141" s="18" customFormat="1" ht="18" customHeight="1" x14ac:dyDescent="0.2">
      <c r="A91" s="32">
        <v>75</v>
      </c>
      <c r="B91" s="33"/>
      <c r="C91" s="33"/>
      <c r="D91" s="33"/>
      <c r="E91" s="34"/>
      <c r="F91" s="35" t="s">
        <v>28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7"/>
      <c r="AU91" s="41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3"/>
      <c r="BT91" s="41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8" customFormat="1" ht="18" customHeight="1" x14ac:dyDescent="0.2">
      <c r="A92" s="32">
        <v>76</v>
      </c>
      <c r="B92" s="33"/>
      <c r="C92" s="33"/>
      <c r="D92" s="33"/>
      <c r="E92" s="34"/>
      <c r="F92" s="32" t="s">
        <v>29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1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3"/>
      <c r="BT92" s="41">
        <v>649</v>
      </c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3"/>
      <c r="CS92" s="41">
        <v>77</v>
      </c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3"/>
    </row>
    <row r="93" spans="1:141" s="19" customFormat="1" ht="18" customHeight="1" x14ac:dyDescent="0.2">
      <c r="A93" s="32">
        <v>77</v>
      </c>
      <c r="B93" s="33"/>
      <c r="C93" s="33"/>
      <c r="D93" s="33"/>
      <c r="E93" s="34"/>
      <c r="F93" s="32" t="s">
        <v>113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41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3"/>
      <c r="BT93" s="41">
        <v>9</v>
      </c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3"/>
      <c r="CS93" s="41">
        <v>12</v>
      </c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3"/>
    </row>
    <row r="94" spans="1:141" s="18" customFormat="1" ht="18" customHeight="1" x14ac:dyDescent="0.2">
      <c r="A94" s="32">
        <v>78</v>
      </c>
      <c r="B94" s="33"/>
      <c r="C94" s="33"/>
      <c r="D94" s="33"/>
      <c r="E94" s="34"/>
      <c r="F94" s="35" t="s">
        <v>30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7"/>
      <c r="AU94" s="38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40"/>
      <c r="BT94" s="38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40"/>
      <c r="CS94" s="38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40"/>
    </row>
    <row r="95" spans="1:141" s="18" customFormat="1" ht="18" customHeight="1" x14ac:dyDescent="0.2">
      <c r="A95" s="32">
        <v>79</v>
      </c>
      <c r="B95" s="33"/>
      <c r="C95" s="33"/>
      <c r="D95" s="33"/>
      <c r="E95" s="34"/>
      <c r="F95" s="32" t="s">
        <v>31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4"/>
      <c r="AU95" s="41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3"/>
      <c r="BT95" s="41">
        <v>841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41">
        <v>12</v>
      </c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3"/>
    </row>
    <row r="96" spans="1:141" s="19" customFormat="1" ht="18" customHeight="1" x14ac:dyDescent="0.2">
      <c r="A96" s="32">
        <v>80</v>
      </c>
      <c r="B96" s="33"/>
      <c r="C96" s="33"/>
      <c r="D96" s="33"/>
      <c r="E96" s="34"/>
      <c r="F96" s="32" t="s">
        <v>161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4"/>
      <c r="AU96" s="41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3"/>
      <c r="BT96" s="41">
        <v>2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v>7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41" s="19" customFormat="1" ht="18" customHeight="1" x14ac:dyDescent="0.2">
      <c r="A97" s="32">
        <v>81</v>
      </c>
      <c r="B97" s="33"/>
      <c r="C97" s="33"/>
      <c r="D97" s="33"/>
      <c r="E97" s="34"/>
      <c r="F97" s="32" t="s">
        <v>162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4"/>
      <c r="AU97" s="41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3"/>
      <c r="BT97" s="41">
        <v>1</v>
      </c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3"/>
      <c r="CS97" s="41">
        <v>8</v>
      </c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3"/>
    </row>
    <row r="98" spans="1:141" s="19" customFormat="1" ht="18" customHeight="1" x14ac:dyDescent="0.2">
      <c r="A98" s="32">
        <v>82</v>
      </c>
      <c r="B98" s="33"/>
      <c r="C98" s="33"/>
      <c r="D98" s="33"/>
      <c r="E98" s="34"/>
      <c r="F98" s="32" t="s">
        <v>114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4"/>
      <c r="AU98" s="41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3"/>
      <c r="BT98" s="41">
        <v>69</v>
      </c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3"/>
      <c r="CS98" s="41">
        <v>4</v>
      </c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3"/>
    </row>
    <row r="99" spans="1:141" s="18" customFormat="1" ht="18" customHeight="1" x14ac:dyDescent="0.2">
      <c r="A99" s="32">
        <v>83</v>
      </c>
      <c r="B99" s="33"/>
      <c r="C99" s="33"/>
      <c r="D99" s="33"/>
      <c r="E99" s="34"/>
      <c r="F99" s="35" t="s">
        <v>59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8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40"/>
      <c r="BT99" s="38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40"/>
      <c r="CS99" s="38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40"/>
    </row>
    <row r="100" spans="1:141" s="18" customFormat="1" ht="18" customHeight="1" x14ac:dyDescent="0.2">
      <c r="A100" s="32">
        <v>84</v>
      </c>
      <c r="B100" s="33"/>
      <c r="C100" s="33"/>
      <c r="D100" s="33"/>
      <c r="E100" s="34"/>
      <c r="F100" s="32" t="s">
        <v>60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4"/>
      <c r="AU100" s="41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3"/>
      <c r="BT100" s="41">
        <v>1081</v>
      </c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3"/>
      <c r="CS100" s="41">
        <v>10</v>
      </c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3"/>
    </row>
    <row r="101" spans="1:141" s="19" customFormat="1" ht="18" customHeight="1" x14ac:dyDescent="0.2">
      <c r="A101" s="32">
        <v>85</v>
      </c>
      <c r="B101" s="33"/>
      <c r="C101" s="33"/>
      <c r="D101" s="33"/>
      <c r="E101" s="34"/>
      <c r="F101" s="32" t="s">
        <v>163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4"/>
      <c r="AU101" s="41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3"/>
      <c r="BT101" s="41">
        <v>1</v>
      </c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3"/>
      <c r="CS101" s="41">
        <v>1</v>
      </c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3"/>
    </row>
    <row r="102" spans="1:141" s="19" customFormat="1" ht="18" customHeight="1" x14ac:dyDescent="0.2">
      <c r="A102" s="32">
        <v>86</v>
      </c>
      <c r="B102" s="33"/>
      <c r="C102" s="33"/>
      <c r="D102" s="33"/>
      <c r="E102" s="34"/>
      <c r="F102" s="32" t="s">
        <v>72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4"/>
      <c r="AU102" s="41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3"/>
      <c r="BT102" s="41">
        <v>661</v>
      </c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3"/>
      <c r="CS102" s="41">
        <v>54</v>
      </c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3"/>
    </row>
    <row r="103" spans="1:141" s="18" customFormat="1" ht="18" customHeight="1" x14ac:dyDescent="0.2">
      <c r="A103" s="32">
        <v>87</v>
      </c>
      <c r="B103" s="33"/>
      <c r="C103" s="33"/>
      <c r="D103" s="33"/>
      <c r="E103" s="34"/>
      <c r="F103" s="35" t="s">
        <v>32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7"/>
      <c r="AU103" s="38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40"/>
      <c r="BT103" s="38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40"/>
      <c r="CS103" s="38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40"/>
    </row>
    <row r="104" spans="1:141" s="18" customFormat="1" ht="18" customHeight="1" x14ac:dyDescent="0.2">
      <c r="A104" s="32">
        <v>88</v>
      </c>
      <c r="B104" s="33"/>
      <c r="C104" s="33"/>
      <c r="D104" s="33"/>
      <c r="E104" s="34"/>
      <c r="F104" s="32" t="s">
        <v>33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4"/>
      <c r="AU104" s="41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3"/>
      <c r="BT104" s="41">
        <v>1603</v>
      </c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3"/>
      <c r="CS104" s="41">
        <v>31</v>
      </c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3"/>
    </row>
    <row r="105" spans="1:141" s="19" customFormat="1" ht="18" customHeight="1" x14ac:dyDescent="0.2">
      <c r="A105" s="32">
        <v>89</v>
      </c>
      <c r="B105" s="33"/>
      <c r="C105" s="33"/>
      <c r="D105" s="33"/>
      <c r="E105" s="34"/>
      <c r="F105" s="32" t="s">
        <v>165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1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3"/>
      <c r="BT105" s="41">
        <v>56</v>
      </c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3"/>
      <c r="CS105" s="41">
        <v>14</v>
      </c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3"/>
    </row>
    <row r="106" spans="1:141" s="19" customFormat="1" ht="18" customHeight="1" x14ac:dyDescent="0.2">
      <c r="A106" s="32">
        <v>90</v>
      </c>
      <c r="B106" s="33"/>
      <c r="C106" s="33"/>
      <c r="D106" s="33"/>
      <c r="E106" s="34"/>
      <c r="F106" s="32" t="s">
        <v>164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4"/>
      <c r="AU106" s="41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3"/>
      <c r="BT106" s="41">
        <v>35</v>
      </c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3"/>
      <c r="CS106" s="41">
        <v>43</v>
      </c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3"/>
    </row>
    <row r="107" spans="1:141" s="18" customFormat="1" ht="18" customHeight="1" x14ac:dyDescent="0.2">
      <c r="A107" s="32">
        <v>91</v>
      </c>
      <c r="B107" s="33"/>
      <c r="C107" s="33"/>
      <c r="D107" s="33"/>
      <c r="E107" s="34"/>
      <c r="F107" s="35" t="s">
        <v>218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7"/>
      <c r="AU107" s="38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40"/>
      <c r="BT107" s="38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40"/>
      <c r="CS107" s="38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40"/>
    </row>
    <row r="108" spans="1:141" s="18" customFormat="1" ht="18" customHeight="1" x14ac:dyDescent="0.2">
      <c r="A108" s="32">
        <v>92</v>
      </c>
      <c r="B108" s="33"/>
      <c r="C108" s="33"/>
      <c r="D108" s="33"/>
      <c r="E108" s="34"/>
      <c r="F108" s="32" t="s">
        <v>74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4"/>
      <c r="AU108" s="41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3"/>
      <c r="BT108" s="41">
        <v>1399</v>
      </c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3"/>
      <c r="CS108" s="41">
        <v>25</v>
      </c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3"/>
    </row>
    <row r="109" spans="1:141" s="19" customFormat="1" ht="18" customHeight="1" x14ac:dyDescent="0.2">
      <c r="A109" s="32">
        <v>93</v>
      </c>
      <c r="B109" s="33"/>
      <c r="C109" s="33"/>
      <c r="D109" s="33"/>
      <c r="E109" s="34"/>
      <c r="F109" s="32" t="s">
        <v>166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4"/>
      <c r="AU109" s="41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3"/>
      <c r="BT109" s="41">
        <v>1</v>
      </c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3"/>
      <c r="CS109" s="41">
        <v>0</v>
      </c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3"/>
    </row>
    <row r="110" spans="1:141" s="19" customFormat="1" ht="18" customHeight="1" x14ac:dyDescent="0.2">
      <c r="A110" s="32">
        <v>94</v>
      </c>
      <c r="B110" s="33"/>
      <c r="C110" s="33"/>
      <c r="D110" s="33"/>
      <c r="E110" s="34"/>
      <c r="F110" s="32" t="s">
        <v>115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4"/>
      <c r="AU110" s="41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3"/>
      <c r="BT110" s="41">
        <v>275</v>
      </c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3"/>
      <c r="CS110" s="41">
        <v>26</v>
      </c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3"/>
    </row>
    <row r="111" spans="1:141" s="19" customFormat="1" ht="18" customHeight="1" x14ac:dyDescent="0.2">
      <c r="A111" s="32">
        <v>95</v>
      </c>
      <c r="B111" s="33"/>
      <c r="C111" s="33"/>
      <c r="D111" s="33"/>
      <c r="E111" s="34"/>
      <c r="F111" s="32" t="s">
        <v>167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4"/>
      <c r="AU111" s="41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3"/>
      <c r="BT111" s="41">
        <v>18</v>
      </c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3"/>
      <c r="CS111" s="41">
        <v>13</v>
      </c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3"/>
    </row>
    <row r="112" spans="1:141" s="19" customFormat="1" ht="18" customHeight="1" x14ac:dyDescent="0.2">
      <c r="A112" s="32">
        <v>96</v>
      </c>
      <c r="B112" s="33"/>
      <c r="C112" s="33"/>
      <c r="D112" s="33"/>
      <c r="E112" s="34"/>
      <c r="F112" s="32" t="s">
        <v>168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4"/>
      <c r="AU112" s="41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3"/>
      <c r="BT112" s="41">
        <v>34</v>
      </c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3"/>
      <c r="CS112" s="41">
        <v>0</v>
      </c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3"/>
    </row>
    <row r="113" spans="1:141" s="18" customFormat="1" ht="18" customHeight="1" x14ac:dyDescent="0.2">
      <c r="A113" s="32">
        <v>97</v>
      </c>
      <c r="B113" s="33"/>
      <c r="C113" s="33"/>
      <c r="D113" s="33"/>
      <c r="E113" s="34"/>
      <c r="F113" s="35" t="s">
        <v>34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7"/>
      <c r="AU113" s="38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40"/>
      <c r="BT113" s="38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40"/>
      <c r="CS113" s="38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40"/>
    </row>
    <row r="114" spans="1:141" s="19" customFormat="1" ht="18" customHeight="1" x14ac:dyDescent="0.2">
      <c r="A114" s="32">
        <v>98</v>
      </c>
      <c r="B114" s="33"/>
      <c r="C114" s="33"/>
      <c r="D114" s="33"/>
      <c r="E114" s="34"/>
      <c r="F114" s="32" t="s">
        <v>35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4"/>
      <c r="AU114" s="41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3"/>
      <c r="BT114" s="41">
        <v>775</v>
      </c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3"/>
      <c r="CS114" s="41">
        <v>85</v>
      </c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3"/>
    </row>
    <row r="115" spans="1:141" s="18" customFormat="1" ht="18" customHeight="1" x14ac:dyDescent="0.2">
      <c r="A115" s="32">
        <v>99</v>
      </c>
      <c r="B115" s="33"/>
      <c r="C115" s="33"/>
      <c r="D115" s="33"/>
      <c r="E115" s="34"/>
      <c r="F115" s="35" t="s">
        <v>83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7"/>
      <c r="AU115" s="38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40"/>
      <c r="BT115" s="38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40"/>
      <c r="CS115" s="38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40"/>
    </row>
    <row r="116" spans="1:141" s="18" customFormat="1" ht="18" customHeight="1" x14ac:dyDescent="0.2">
      <c r="A116" s="32">
        <v>100</v>
      </c>
      <c r="B116" s="33"/>
      <c r="C116" s="33"/>
      <c r="D116" s="33"/>
      <c r="E116" s="34"/>
      <c r="F116" s="32" t="s">
        <v>84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4"/>
      <c r="AU116" s="41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3"/>
      <c r="BT116" s="41">
        <v>812</v>
      </c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3"/>
      <c r="CS116" s="41">
        <v>3</v>
      </c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3"/>
    </row>
    <row r="117" spans="1:141" s="19" customFormat="1" ht="18" customHeight="1" x14ac:dyDescent="0.2">
      <c r="A117" s="32">
        <v>101</v>
      </c>
      <c r="B117" s="33"/>
      <c r="C117" s="33"/>
      <c r="D117" s="33"/>
      <c r="E117" s="34"/>
      <c r="F117" s="32" t="s">
        <v>105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4"/>
      <c r="AU117" s="41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3"/>
      <c r="BT117" s="41">
        <v>48</v>
      </c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3"/>
      <c r="CS117" s="41">
        <v>21</v>
      </c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3"/>
    </row>
    <row r="118" spans="1:141" s="19" customFormat="1" ht="18" customHeight="1" x14ac:dyDescent="0.2">
      <c r="A118" s="32">
        <v>102</v>
      </c>
      <c r="B118" s="33"/>
      <c r="C118" s="33"/>
      <c r="D118" s="33"/>
      <c r="E118" s="34"/>
      <c r="F118" s="32" t="s">
        <v>116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4"/>
      <c r="AU118" s="41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3"/>
      <c r="BT118" s="41">
        <v>278</v>
      </c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3"/>
      <c r="CS118" s="41">
        <v>67</v>
      </c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3"/>
    </row>
    <row r="119" spans="1:141" s="19" customFormat="1" ht="18" customHeight="1" x14ac:dyDescent="0.2">
      <c r="A119" s="32">
        <v>103</v>
      </c>
      <c r="B119" s="33"/>
      <c r="C119" s="33"/>
      <c r="D119" s="33"/>
      <c r="E119" s="34"/>
      <c r="F119" s="32" t="s">
        <v>169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4"/>
      <c r="AU119" s="41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3"/>
      <c r="BT119" s="41">
        <v>55</v>
      </c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3"/>
      <c r="CS119" s="41">
        <v>3</v>
      </c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3"/>
    </row>
    <row r="120" spans="1:141" s="18" customFormat="1" ht="18" customHeight="1" x14ac:dyDescent="0.2">
      <c r="A120" s="32">
        <v>104</v>
      </c>
      <c r="B120" s="33"/>
      <c r="C120" s="33"/>
      <c r="D120" s="33"/>
      <c r="E120" s="34"/>
      <c r="F120" s="35" t="s">
        <v>117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7"/>
      <c r="AU120" s="38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40"/>
      <c r="BT120" s="38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40"/>
      <c r="CS120" s="38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40"/>
    </row>
    <row r="121" spans="1:141" s="19" customFormat="1" ht="18" customHeight="1" x14ac:dyDescent="0.2">
      <c r="A121" s="32">
        <v>105</v>
      </c>
      <c r="B121" s="33"/>
      <c r="C121" s="33"/>
      <c r="D121" s="33"/>
      <c r="E121" s="34"/>
      <c r="F121" s="32" t="s">
        <v>118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4"/>
      <c r="AU121" s="41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3"/>
      <c r="BT121" s="41">
        <v>347</v>
      </c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3"/>
      <c r="CS121" s="41">
        <v>176</v>
      </c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3"/>
    </row>
    <row r="122" spans="1:141" s="18" customFormat="1" ht="18" customHeight="1" x14ac:dyDescent="0.2">
      <c r="A122" s="32">
        <v>106</v>
      </c>
      <c r="B122" s="33"/>
      <c r="C122" s="33"/>
      <c r="D122" s="33"/>
      <c r="E122" s="34"/>
      <c r="F122" s="35" t="s">
        <v>171</v>
      </c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7"/>
      <c r="AU122" s="38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40"/>
      <c r="BT122" s="38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40"/>
      <c r="CS122" s="38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40"/>
    </row>
    <row r="123" spans="1:141" s="18" customFormat="1" ht="18" customHeight="1" x14ac:dyDescent="0.2">
      <c r="A123" s="32">
        <v>107</v>
      </c>
      <c r="B123" s="33"/>
      <c r="C123" s="33"/>
      <c r="D123" s="33"/>
      <c r="E123" s="34"/>
      <c r="F123" s="32" t="s">
        <v>219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4"/>
      <c r="AU123" s="41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3"/>
      <c r="BT123" s="41">
        <v>837</v>
      </c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3"/>
      <c r="CS123" s="41">
        <v>2</v>
      </c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3"/>
    </row>
    <row r="124" spans="1:141" s="19" customFormat="1" ht="18" customHeight="1" x14ac:dyDescent="0.2">
      <c r="A124" s="32">
        <v>108</v>
      </c>
      <c r="B124" s="33"/>
      <c r="C124" s="33"/>
      <c r="D124" s="33"/>
      <c r="E124" s="34"/>
      <c r="F124" s="32" t="s">
        <v>172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4"/>
      <c r="AU124" s="41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3"/>
      <c r="BT124" s="41">
        <v>80</v>
      </c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3"/>
      <c r="CS124" s="41">
        <v>17</v>
      </c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3"/>
    </row>
    <row r="125" spans="1:141" s="19" customFormat="1" ht="18" customHeight="1" x14ac:dyDescent="0.2">
      <c r="A125" s="32">
        <v>109</v>
      </c>
      <c r="B125" s="33"/>
      <c r="C125" s="33"/>
      <c r="D125" s="33"/>
      <c r="E125" s="34"/>
      <c r="F125" s="32" t="s">
        <v>173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4"/>
      <c r="AU125" s="41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3"/>
      <c r="BT125" s="41">
        <v>278</v>
      </c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3"/>
      <c r="CS125" s="41">
        <v>114</v>
      </c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3"/>
    </row>
    <row r="126" spans="1:141" s="19" customFormat="1" ht="18" customHeight="1" x14ac:dyDescent="0.2">
      <c r="A126" s="32">
        <v>110</v>
      </c>
      <c r="B126" s="33"/>
      <c r="C126" s="33"/>
      <c r="D126" s="33"/>
      <c r="E126" s="34"/>
      <c r="F126" s="32" t="s">
        <v>174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4"/>
      <c r="AU126" s="41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3"/>
      <c r="BT126" s="41">
        <v>9</v>
      </c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3"/>
      <c r="CS126" s="41">
        <v>4</v>
      </c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3"/>
    </row>
    <row r="127" spans="1:141" s="18" customFormat="1" ht="18" customHeight="1" x14ac:dyDescent="0.2">
      <c r="A127" s="32">
        <v>111</v>
      </c>
      <c r="B127" s="33"/>
      <c r="C127" s="33"/>
      <c r="D127" s="33"/>
      <c r="E127" s="34"/>
      <c r="F127" s="35" t="s">
        <v>36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7"/>
      <c r="AU127" s="38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40"/>
      <c r="BT127" s="38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40"/>
      <c r="CS127" s="38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40"/>
    </row>
    <row r="128" spans="1:141" s="18" customFormat="1" ht="18" customHeight="1" x14ac:dyDescent="0.2">
      <c r="A128" s="32">
        <v>112</v>
      </c>
      <c r="B128" s="33"/>
      <c r="C128" s="33"/>
      <c r="D128" s="33"/>
      <c r="E128" s="34"/>
      <c r="F128" s="32" t="s">
        <v>37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4"/>
      <c r="AU128" s="41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3"/>
      <c r="BT128" s="41">
        <v>938</v>
      </c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3"/>
      <c r="CS128" s="41">
        <v>76</v>
      </c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3"/>
    </row>
    <row r="129" spans="1:141" s="19" customFormat="1" ht="18" customHeight="1" x14ac:dyDescent="0.2">
      <c r="A129" s="32">
        <v>113</v>
      </c>
      <c r="B129" s="33"/>
      <c r="C129" s="33"/>
      <c r="D129" s="33"/>
      <c r="E129" s="34"/>
      <c r="F129" s="32" t="s">
        <v>61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4"/>
      <c r="AU129" s="41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3"/>
      <c r="BT129" s="41">
        <v>6</v>
      </c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3"/>
      <c r="CS129" s="41">
        <v>18</v>
      </c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3"/>
    </row>
    <row r="130" spans="1:141" s="19" customFormat="1" ht="18" customHeight="1" x14ac:dyDescent="0.2">
      <c r="A130" s="32">
        <v>114</v>
      </c>
      <c r="B130" s="33"/>
      <c r="C130" s="33"/>
      <c r="D130" s="33"/>
      <c r="E130" s="34"/>
      <c r="F130" s="32" t="s">
        <v>62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4"/>
      <c r="AU130" s="41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3"/>
      <c r="BT130" s="41">
        <v>6</v>
      </c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3"/>
      <c r="CS130" s="41">
        <v>21</v>
      </c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3"/>
    </row>
    <row r="131" spans="1:141" s="19" customFormat="1" ht="18" customHeight="1" x14ac:dyDescent="0.2">
      <c r="A131" s="32">
        <v>115</v>
      </c>
      <c r="B131" s="33"/>
      <c r="C131" s="33"/>
      <c r="D131" s="33"/>
      <c r="E131" s="34"/>
      <c r="F131" s="32" t="s">
        <v>179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4"/>
      <c r="AU131" s="41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3"/>
      <c r="BT131" s="41">
        <v>43</v>
      </c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3"/>
      <c r="CS131" s="41">
        <v>42</v>
      </c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3"/>
    </row>
    <row r="132" spans="1:141" s="19" customFormat="1" ht="18" customHeight="1" x14ac:dyDescent="0.2">
      <c r="A132" s="32">
        <v>116</v>
      </c>
      <c r="B132" s="33"/>
      <c r="C132" s="33"/>
      <c r="D132" s="33"/>
      <c r="E132" s="34"/>
      <c r="F132" s="32" t="s">
        <v>220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4"/>
      <c r="AU132" s="41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3"/>
      <c r="BT132" s="41">
        <v>17</v>
      </c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3"/>
      <c r="CS132" s="41">
        <v>3</v>
      </c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3"/>
    </row>
    <row r="133" spans="1:141" s="18" customFormat="1" ht="18" customHeight="1" x14ac:dyDescent="0.2">
      <c r="A133" s="32">
        <v>117</v>
      </c>
      <c r="B133" s="33"/>
      <c r="C133" s="33"/>
      <c r="D133" s="33"/>
      <c r="E133" s="34"/>
      <c r="F133" s="35" t="s">
        <v>76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7"/>
      <c r="AU133" s="38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40"/>
      <c r="BT133" s="38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40"/>
      <c r="CS133" s="38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40"/>
    </row>
    <row r="134" spans="1:141" s="18" customFormat="1" ht="18" customHeight="1" x14ac:dyDescent="0.2">
      <c r="A134" s="32">
        <v>118</v>
      </c>
      <c r="B134" s="33"/>
      <c r="C134" s="33"/>
      <c r="D134" s="33"/>
      <c r="E134" s="34"/>
      <c r="F134" s="32" t="s">
        <v>77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4"/>
      <c r="AU134" s="41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3"/>
      <c r="BT134" s="41">
        <v>556</v>
      </c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3"/>
      <c r="CS134" s="41">
        <v>17</v>
      </c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3"/>
    </row>
    <row r="135" spans="1:141" s="19" customFormat="1" ht="18" customHeight="1" x14ac:dyDescent="0.2">
      <c r="A135" s="32">
        <v>119</v>
      </c>
      <c r="B135" s="33"/>
      <c r="C135" s="33"/>
      <c r="D135" s="33"/>
      <c r="E135" s="34"/>
      <c r="F135" s="32" t="s">
        <v>121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4"/>
      <c r="AU135" s="41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3"/>
      <c r="BT135" s="41">
        <v>6</v>
      </c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3"/>
      <c r="CS135" s="41">
        <v>14</v>
      </c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3"/>
    </row>
    <row r="136" spans="1:141" s="19" customFormat="1" ht="18" customHeight="1" x14ac:dyDescent="0.2">
      <c r="A136" s="32">
        <v>120</v>
      </c>
      <c r="B136" s="33"/>
      <c r="C136" s="33"/>
      <c r="D136" s="33"/>
      <c r="E136" s="34"/>
      <c r="F136" s="32" t="s">
        <v>119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4"/>
      <c r="AU136" s="41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3"/>
      <c r="BT136" s="41">
        <v>5</v>
      </c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3"/>
      <c r="CS136" s="41">
        <v>4</v>
      </c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3"/>
    </row>
    <row r="137" spans="1:141" s="19" customFormat="1" ht="18" customHeight="1" x14ac:dyDescent="0.2">
      <c r="A137" s="32">
        <v>121</v>
      </c>
      <c r="B137" s="33"/>
      <c r="C137" s="33"/>
      <c r="D137" s="33"/>
      <c r="E137" s="34"/>
      <c r="F137" s="32" t="s">
        <v>120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4"/>
      <c r="AU137" s="41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3"/>
      <c r="BT137" s="41">
        <v>42</v>
      </c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3"/>
      <c r="CS137" s="41">
        <v>18</v>
      </c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3"/>
    </row>
    <row r="138" spans="1:141" s="18" customFormat="1" ht="18" customHeight="1" x14ac:dyDescent="0.2">
      <c r="A138" s="32">
        <v>122</v>
      </c>
      <c r="B138" s="33"/>
      <c r="C138" s="33"/>
      <c r="D138" s="33"/>
      <c r="E138" s="34"/>
      <c r="F138" s="35" t="s">
        <v>38</v>
      </c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7"/>
      <c r="AU138" s="38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40"/>
      <c r="BT138" s="38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40"/>
      <c r="CS138" s="38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40"/>
    </row>
    <row r="139" spans="1:141" s="18" customFormat="1" ht="18" customHeight="1" x14ac:dyDescent="0.2">
      <c r="A139" s="32">
        <v>123</v>
      </c>
      <c r="B139" s="33"/>
      <c r="C139" s="33"/>
      <c r="D139" s="33"/>
      <c r="E139" s="34"/>
      <c r="F139" s="32" t="s">
        <v>39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4"/>
      <c r="AU139" s="41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3"/>
      <c r="BT139" s="41">
        <v>962</v>
      </c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3"/>
      <c r="CS139" s="41">
        <v>97</v>
      </c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3"/>
    </row>
    <row r="140" spans="1:141" s="19" customFormat="1" ht="18" customHeight="1" x14ac:dyDescent="0.2">
      <c r="A140" s="32">
        <v>124</v>
      </c>
      <c r="B140" s="33"/>
      <c r="C140" s="33"/>
      <c r="D140" s="33"/>
      <c r="E140" s="34"/>
      <c r="F140" s="32" t="s">
        <v>184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4"/>
      <c r="AU140" s="41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3"/>
      <c r="BT140" s="41">
        <v>18</v>
      </c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3"/>
      <c r="CS140" s="41">
        <v>3</v>
      </c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3"/>
    </row>
    <row r="141" spans="1:141" s="19" customFormat="1" ht="18" customHeight="1" x14ac:dyDescent="0.2">
      <c r="A141" s="32">
        <v>125</v>
      </c>
      <c r="B141" s="33"/>
      <c r="C141" s="33"/>
      <c r="D141" s="33"/>
      <c r="E141" s="34"/>
      <c r="F141" s="32" t="s">
        <v>185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4"/>
      <c r="AU141" s="41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3"/>
      <c r="BT141" s="41">
        <v>37</v>
      </c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3"/>
      <c r="CS141" s="41">
        <v>8</v>
      </c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3"/>
    </row>
    <row r="142" spans="1:141" s="19" customFormat="1" ht="18" customHeight="1" x14ac:dyDescent="0.2">
      <c r="A142" s="32">
        <v>126</v>
      </c>
      <c r="B142" s="33"/>
      <c r="C142" s="33"/>
      <c r="D142" s="33"/>
      <c r="E142" s="34"/>
      <c r="F142" s="32" t="s">
        <v>186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4"/>
      <c r="AU142" s="41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3"/>
      <c r="BT142" s="41">
        <v>28</v>
      </c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3"/>
      <c r="CS142" s="41">
        <v>14</v>
      </c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3"/>
    </row>
    <row r="143" spans="1:141" s="19" customFormat="1" ht="18" customHeight="1" x14ac:dyDescent="0.2">
      <c r="A143" s="32">
        <v>127</v>
      </c>
      <c r="B143" s="33"/>
      <c r="C143" s="33"/>
      <c r="D143" s="33"/>
      <c r="E143" s="34"/>
      <c r="F143" s="32" t="s">
        <v>187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4"/>
      <c r="AU143" s="41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3"/>
      <c r="BT143" s="41">
        <v>40</v>
      </c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3"/>
      <c r="CS143" s="41">
        <v>14</v>
      </c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3"/>
    </row>
    <row r="144" spans="1:141" s="19" customFormat="1" ht="18" customHeight="1" x14ac:dyDescent="0.2">
      <c r="A144" s="32">
        <v>128</v>
      </c>
      <c r="B144" s="33"/>
      <c r="C144" s="33"/>
      <c r="D144" s="33"/>
      <c r="E144" s="34"/>
      <c r="F144" s="32" t="s">
        <v>188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4"/>
      <c r="AU144" s="41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3"/>
      <c r="BT144" s="41">
        <v>21</v>
      </c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3"/>
      <c r="CS144" s="41">
        <v>1</v>
      </c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3"/>
    </row>
    <row r="145" spans="1:141" s="18" customFormat="1" ht="18" customHeight="1" x14ac:dyDescent="0.2">
      <c r="A145" s="32">
        <v>129</v>
      </c>
      <c r="B145" s="33"/>
      <c r="C145" s="33"/>
      <c r="D145" s="33"/>
      <c r="E145" s="34"/>
      <c r="F145" s="35" t="s">
        <v>40</v>
      </c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7"/>
      <c r="AU145" s="38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40"/>
      <c r="BT145" s="38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40"/>
      <c r="CS145" s="38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40"/>
    </row>
    <row r="146" spans="1:141" s="19" customFormat="1" ht="18" customHeight="1" x14ac:dyDescent="0.2">
      <c r="A146" s="32">
        <v>130</v>
      </c>
      <c r="B146" s="33"/>
      <c r="C146" s="33"/>
      <c r="D146" s="33"/>
      <c r="E146" s="34"/>
      <c r="F146" s="32" t="s">
        <v>41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4"/>
      <c r="AU146" s="41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3"/>
      <c r="BT146" s="41">
        <v>798</v>
      </c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3"/>
      <c r="CS146" s="41">
        <v>18</v>
      </c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3"/>
    </row>
    <row r="147" spans="1:141" s="19" customFormat="1" ht="18" customHeight="1" x14ac:dyDescent="0.2">
      <c r="A147" s="32">
        <v>131</v>
      </c>
      <c r="B147" s="33"/>
      <c r="C147" s="33"/>
      <c r="D147" s="33"/>
      <c r="E147" s="34"/>
      <c r="F147" s="32" t="s">
        <v>221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4"/>
      <c r="AU147" s="41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3"/>
      <c r="BT147" s="41">
        <v>89</v>
      </c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3"/>
      <c r="CS147" s="41">
        <v>67</v>
      </c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3"/>
    </row>
    <row r="148" spans="1:141" s="18" customFormat="1" ht="18" customHeight="1" x14ac:dyDescent="0.2">
      <c r="A148" s="32">
        <v>132</v>
      </c>
      <c r="B148" s="33"/>
      <c r="C148" s="33"/>
      <c r="D148" s="33"/>
      <c r="E148" s="34"/>
      <c r="F148" s="35" t="s">
        <v>63</v>
      </c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7"/>
      <c r="AU148" s="38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40"/>
      <c r="BT148" s="38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40"/>
      <c r="CS148" s="38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40"/>
    </row>
    <row r="149" spans="1:141" s="18" customFormat="1" ht="18" customHeight="1" x14ac:dyDescent="0.2">
      <c r="A149" s="32">
        <v>133</v>
      </c>
      <c r="B149" s="33"/>
      <c r="C149" s="33"/>
      <c r="D149" s="33"/>
      <c r="E149" s="34"/>
      <c r="F149" s="32" t="s">
        <v>64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4"/>
      <c r="AU149" s="41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3"/>
      <c r="BT149" s="41">
        <v>993</v>
      </c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3"/>
      <c r="CS149" s="41">
        <v>38</v>
      </c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3"/>
    </row>
    <row r="150" spans="1:141" s="19" customFormat="1" ht="18" customHeight="1" x14ac:dyDescent="0.2">
      <c r="A150" s="32">
        <v>134</v>
      </c>
      <c r="B150" s="33"/>
      <c r="C150" s="33"/>
      <c r="D150" s="33"/>
      <c r="E150" s="34"/>
      <c r="F150" s="32" t="s">
        <v>189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4"/>
      <c r="AU150" s="41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3"/>
      <c r="BT150" s="41">
        <v>4</v>
      </c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3"/>
      <c r="CS150" s="41">
        <v>0</v>
      </c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3"/>
    </row>
    <row r="151" spans="1:141" s="19" customFormat="1" ht="18" customHeight="1" x14ac:dyDescent="0.2">
      <c r="A151" s="32">
        <v>135</v>
      </c>
      <c r="B151" s="33"/>
      <c r="C151" s="33"/>
      <c r="D151" s="33"/>
      <c r="E151" s="34"/>
      <c r="F151" s="32" t="s">
        <v>78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4"/>
      <c r="AU151" s="41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3"/>
      <c r="BT151" s="41">
        <v>90</v>
      </c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3"/>
      <c r="CS151" s="41">
        <v>19</v>
      </c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3"/>
    </row>
    <row r="152" spans="1:141" s="18" customFormat="1" ht="18" customHeight="1" x14ac:dyDescent="0.2">
      <c r="A152" s="32">
        <v>136</v>
      </c>
      <c r="B152" s="33"/>
      <c r="C152" s="33"/>
      <c r="D152" s="33"/>
      <c r="E152" s="34"/>
      <c r="F152" s="35" t="s">
        <v>52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7"/>
      <c r="AU152" s="38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40"/>
      <c r="BT152" s="38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40"/>
      <c r="CS152" s="38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40"/>
    </row>
    <row r="153" spans="1:141" s="18" customFormat="1" ht="18" customHeight="1" x14ac:dyDescent="0.2">
      <c r="A153" s="32">
        <v>137</v>
      </c>
      <c r="B153" s="33"/>
      <c r="C153" s="33"/>
      <c r="D153" s="33"/>
      <c r="E153" s="34"/>
      <c r="F153" s="32" t="s">
        <v>79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4"/>
      <c r="AU153" s="41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3"/>
      <c r="BT153" s="41">
        <v>1184</v>
      </c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3"/>
      <c r="CS153" s="41">
        <v>19</v>
      </c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3"/>
    </row>
    <row r="154" spans="1:141" s="19" customFormat="1" ht="18" customHeight="1" x14ac:dyDescent="0.2">
      <c r="A154" s="32">
        <v>138</v>
      </c>
      <c r="B154" s="33"/>
      <c r="C154" s="33"/>
      <c r="D154" s="33"/>
      <c r="E154" s="34"/>
      <c r="F154" s="32" t="s">
        <v>53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4"/>
      <c r="AU154" s="41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3"/>
      <c r="BT154" s="41">
        <v>13</v>
      </c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3"/>
      <c r="CS154" s="41">
        <v>10</v>
      </c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3"/>
    </row>
    <row r="155" spans="1:141" s="19" customFormat="1" ht="18" customHeight="1" x14ac:dyDescent="0.2">
      <c r="A155" s="32">
        <v>139</v>
      </c>
      <c r="B155" s="33"/>
      <c r="C155" s="33"/>
      <c r="D155" s="33"/>
      <c r="E155" s="34"/>
      <c r="F155" s="32" t="s">
        <v>122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4"/>
      <c r="AU155" s="41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3"/>
      <c r="BT155" s="41">
        <v>295</v>
      </c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3"/>
      <c r="CS155" s="41">
        <v>36</v>
      </c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3"/>
    </row>
    <row r="156" spans="1:141" s="18" customFormat="1" ht="18" customHeight="1" x14ac:dyDescent="0.2">
      <c r="A156" s="35" t="s">
        <v>42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7"/>
      <c r="AU156" s="38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40"/>
      <c r="BT156" s="38">
        <f>SUM(BT17:CR155)</f>
        <v>35574</v>
      </c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40"/>
      <c r="CS156" s="38">
        <f>SUM(CS17:EK155)</f>
        <v>3299</v>
      </c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40"/>
    </row>
    <row r="157" spans="1:141" s="2" customFormat="1" ht="12.75" customHeight="1" x14ac:dyDescent="0.2">
      <c r="B157" s="14"/>
      <c r="C157" s="14"/>
      <c r="D157" s="14"/>
      <c r="E157" s="14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</row>
    <row r="158" spans="1:141" s="2" customFormat="1" ht="12.75" customHeight="1" x14ac:dyDescent="0.2">
      <c r="A158" s="25" t="s">
        <v>43</v>
      </c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7" t="s">
        <v>233</v>
      </c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17"/>
      <c r="DD158" s="17"/>
      <c r="DE158" s="17"/>
      <c r="DF158" s="17"/>
      <c r="DG158" s="17"/>
    </row>
    <row r="159" spans="1:141" s="2" customForma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47" t="s">
        <v>44</v>
      </c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17"/>
      <c r="DD159" s="17"/>
      <c r="DE159" s="17"/>
      <c r="DF159" s="17"/>
      <c r="DG159" s="17"/>
    </row>
    <row r="160" spans="1:141" s="8" customFormat="1" x14ac:dyDescent="0.2">
      <c r="A160" s="48" t="s">
        <v>45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J160" s="48" t="s">
        <v>234</v>
      </c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</row>
    <row r="161" spans="1:161" s="15" customFormat="1" ht="12.75" customHeight="1" x14ac:dyDescent="0.2">
      <c r="A161" s="47" t="s">
        <v>46</v>
      </c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20"/>
      <c r="AF161" s="20"/>
      <c r="AG161" s="20"/>
      <c r="AH161" s="20"/>
      <c r="AJ161" s="47" t="s">
        <v>47</v>
      </c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FE161" s="15" t="s">
        <v>48</v>
      </c>
    </row>
  </sheetData>
  <mergeCells count="726">
    <mergeCell ref="A161:AD161"/>
    <mergeCell ref="AJ161:BM161"/>
    <mergeCell ref="A156:AT156"/>
    <mergeCell ref="AU156:BS156"/>
    <mergeCell ref="BT156:CR156"/>
    <mergeCell ref="CS156:EK156"/>
    <mergeCell ref="A158:AO158"/>
    <mergeCell ref="AP158:DB158"/>
    <mergeCell ref="AP159:DB159"/>
    <mergeCell ref="A160:AD160"/>
    <mergeCell ref="AJ160:BM160"/>
    <mergeCell ref="A154:E154"/>
    <mergeCell ref="F154:AT154"/>
    <mergeCell ref="AU154:BS154"/>
    <mergeCell ref="BT154:CR154"/>
    <mergeCell ref="CS154:EK154"/>
    <mergeCell ref="A155:E155"/>
    <mergeCell ref="F155:AT155"/>
    <mergeCell ref="AU155:BS155"/>
    <mergeCell ref="BT155:CR155"/>
    <mergeCell ref="CS155:EK155"/>
    <mergeCell ref="A152:E152"/>
    <mergeCell ref="F152:AT152"/>
    <mergeCell ref="AU152:BS152"/>
    <mergeCell ref="BT152:CR152"/>
    <mergeCell ref="CS152:EK152"/>
    <mergeCell ref="A153:E153"/>
    <mergeCell ref="F153:AT153"/>
    <mergeCell ref="AU153:BS153"/>
    <mergeCell ref="BT153:CR153"/>
    <mergeCell ref="CS153:EK153"/>
    <mergeCell ref="A150:E150"/>
    <mergeCell ref="F150:AT150"/>
    <mergeCell ref="AU150:BS150"/>
    <mergeCell ref="BT150:CR150"/>
    <mergeCell ref="CS150:EK150"/>
    <mergeCell ref="A151:E151"/>
    <mergeCell ref="F151:AT151"/>
    <mergeCell ref="AU151:BS151"/>
    <mergeCell ref="BT151:CR151"/>
    <mergeCell ref="CS151:EK151"/>
    <mergeCell ref="A148:E148"/>
    <mergeCell ref="F148:AT148"/>
    <mergeCell ref="AU148:BS148"/>
    <mergeCell ref="BT148:CR148"/>
    <mergeCell ref="CS148:EK148"/>
    <mergeCell ref="A149:E149"/>
    <mergeCell ref="F149:AT149"/>
    <mergeCell ref="AU149:BS149"/>
    <mergeCell ref="BT149:CR149"/>
    <mergeCell ref="CS149:EK149"/>
    <mergeCell ref="A146:E146"/>
    <mergeCell ref="F146:AT146"/>
    <mergeCell ref="AU146:BS146"/>
    <mergeCell ref="BT146:CR146"/>
    <mergeCell ref="CS146:EK146"/>
    <mergeCell ref="A147:E147"/>
    <mergeCell ref="F147:AT147"/>
    <mergeCell ref="AU147:BS147"/>
    <mergeCell ref="BT147:CR147"/>
    <mergeCell ref="CS147:EK147"/>
    <mergeCell ref="A144:E144"/>
    <mergeCell ref="F144:AT144"/>
    <mergeCell ref="AU144:BS144"/>
    <mergeCell ref="BT144:CR144"/>
    <mergeCell ref="CS144:EK144"/>
    <mergeCell ref="A145:E145"/>
    <mergeCell ref="F145:AT145"/>
    <mergeCell ref="AU145:BS145"/>
    <mergeCell ref="BT145:CR145"/>
    <mergeCell ref="CS145:EK145"/>
    <mergeCell ref="A142:E142"/>
    <mergeCell ref="F142:AT142"/>
    <mergeCell ref="AU142:BS142"/>
    <mergeCell ref="BT142:CR142"/>
    <mergeCell ref="CS142:EK142"/>
    <mergeCell ref="A143:E143"/>
    <mergeCell ref="F143:AT143"/>
    <mergeCell ref="AU143:BS143"/>
    <mergeCell ref="BT143:CR143"/>
    <mergeCell ref="CS143:EK143"/>
    <mergeCell ref="A140:E140"/>
    <mergeCell ref="F140:AT140"/>
    <mergeCell ref="AU140:BS140"/>
    <mergeCell ref="BT140:CR140"/>
    <mergeCell ref="CS140:EK140"/>
    <mergeCell ref="A141:E141"/>
    <mergeCell ref="F141:AT141"/>
    <mergeCell ref="AU141:BS141"/>
    <mergeCell ref="BT141:CR141"/>
    <mergeCell ref="CS141:EK141"/>
    <mergeCell ref="A138:E138"/>
    <mergeCell ref="F138:AT138"/>
    <mergeCell ref="AU138:BS138"/>
    <mergeCell ref="BT138:CR138"/>
    <mergeCell ref="CS138:EK138"/>
    <mergeCell ref="A139:E139"/>
    <mergeCell ref="F139:AT139"/>
    <mergeCell ref="AU139:BS139"/>
    <mergeCell ref="BT139:CR139"/>
    <mergeCell ref="CS139:EK139"/>
    <mergeCell ref="A136:E136"/>
    <mergeCell ref="F136:AT136"/>
    <mergeCell ref="AU136:BS136"/>
    <mergeCell ref="BT136:CR136"/>
    <mergeCell ref="CS136:EK136"/>
    <mergeCell ref="A137:E137"/>
    <mergeCell ref="F137:AT137"/>
    <mergeCell ref="AU137:BS137"/>
    <mergeCell ref="BT137:CR137"/>
    <mergeCell ref="CS137:EK137"/>
    <mergeCell ref="A134:E134"/>
    <mergeCell ref="F134:AT134"/>
    <mergeCell ref="AU134:BS134"/>
    <mergeCell ref="BT134:CR134"/>
    <mergeCell ref="CS134:EK134"/>
    <mergeCell ref="A135:E135"/>
    <mergeCell ref="F135:AT135"/>
    <mergeCell ref="AU135:BS135"/>
    <mergeCell ref="BT135:CR135"/>
    <mergeCell ref="CS135:EK135"/>
    <mergeCell ref="A132:E132"/>
    <mergeCell ref="F132:AT132"/>
    <mergeCell ref="AU132:BS132"/>
    <mergeCell ref="BT132:CR132"/>
    <mergeCell ref="CS132:EK132"/>
    <mergeCell ref="A133:E133"/>
    <mergeCell ref="F133:AT133"/>
    <mergeCell ref="AU133:BS133"/>
    <mergeCell ref="BT133:CR133"/>
    <mergeCell ref="CS133:EK133"/>
    <mergeCell ref="A130:E130"/>
    <mergeCell ref="F130:AT130"/>
    <mergeCell ref="AU130:BS130"/>
    <mergeCell ref="BT130:CR130"/>
    <mergeCell ref="CS130:EK130"/>
    <mergeCell ref="A131:E131"/>
    <mergeCell ref="F131:AT131"/>
    <mergeCell ref="AU131:BS131"/>
    <mergeCell ref="BT131:CR131"/>
    <mergeCell ref="CS131:EK131"/>
    <mergeCell ref="A128:E128"/>
    <mergeCell ref="F128:AT128"/>
    <mergeCell ref="AU128:BS128"/>
    <mergeCell ref="BT128:CR128"/>
    <mergeCell ref="CS128:EK128"/>
    <mergeCell ref="A129:E129"/>
    <mergeCell ref="F129:AT129"/>
    <mergeCell ref="AU129:BS129"/>
    <mergeCell ref="BT129:CR129"/>
    <mergeCell ref="CS129:EK129"/>
    <mergeCell ref="A126:E126"/>
    <mergeCell ref="F126:AT126"/>
    <mergeCell ref="AU126:BS126"/>
    <mergeCell ref="BT126:CR126"/>
    <mergeCell ref="CS126:EK126"/>
    <mergeCell ref="A127:E127"/>
    <mergeCell ref="F127:AT127"/>
    <mergeCell ref="AU127:BS127"/>
    <mergeCell ref="BT127:CR127"/>
    <mergeCell ref="CS127:EK127"/>
    <mergeCell ref="A124:E124"/>
    <mergeCell ref="F124:AT124"/>
    <mergeCell ref="AU124:BS124"/>
    <mergeCell ref="BT124:CR124"/>
    <mergeCell ref="CS124:EK124"/>
    <mergeCell ref="A125:E125"/>
    <mergeCell ref="F125:AT125"/>
    <mergeCell ref="AU125:BS125"/>
    <mergeCell ref="BT125:CR125"/>
    <mergeCell ref="CS125:EK125"/>
    <mergeCell ref="A122:E122"/>
    <mergeCell ref="F122:AT122"/>
    <mergeCell ref="AU122:BS122"/>
    <mergeCell ref="BT122:CR122"/>
    <mergeCell ref="CS122:EK122"/>
    <mergeCell ref="A123:E123"/>
    <mergeCell ref="F123:AT123"/>
    <mergeCell ref="AU123:BS123"/>
    <mergeCell ref="BT123:CR123"/>
    <mergeCell ref="CS123:EK123"/>
    <mergeCell ref="A120:E120"/>
    <mergeCell ref="F120:AT120"/>
    <mergeCell ref="AU120:BS120"/>
    <mergeCell ref="BT120:CR120"/>
    <mergeCell ref="CS120:EK120"/>
    <mergeCell ref="A121:E121"/>
    <mergeCell ref="F121:AT121"/>
    <mergeCell ref="AU121:BS121"/>
    <mergeCell ref="BT121:CR121"/>
    <mergeCell ref="CS121:EK121"/>
    <mergeCell ref="A117:E117"/>
    <mergeCell ref="F117:AT117"/>
    <mergeCell ref="AU117:BS117"/>
    <mergeCell ref="BT117:CR117"/>
    <mergeCell ref="CS117:EK117"/>
    <mergeCell ref="A118:E118"/>
    <mergeCell ref="F118:AT118"/>
    <mergeCell ref="AU118:BS118"/>
    <mergeCell ref="BT118:CR118"/>
    <mergeCell ref="CS118:EK118"/>
    <mergeCell ref="A115:E115"/>
    <mergeCell ref="F115:AT115"/>
    <mergeCell ref="AU115:BS115"/>
    <mergeCell ref="BT115:CR115"/>
    <mergeCell ref="CS115:EK115"/>
    <mergeCell ref="A116:E116"/>
    <mergeCell ref="F116:AT116"/>
    <mergeCell ref="AU116:BS116"/>
    <mergeCell ref="BT116:CR116"/>
    <mergeCell ref="CS116:EK116"/>
    <mergeCell ref="A113:E113"/>
    <mergeCell ref="F113:AT113"/>
    <mergeCell ref="AU113:BS113"/>
    <mergeCell ref="BT113:CR113"/>
    <mergeCell ref="CS113:EK113"/>
    <mergeCell ref="A114:E114"/>
    <mergeCell ref="F114:AT114"/>
    <mergeCell ref="AU114:BS114"/>
    <mergeCell ref="BT114:CR114"/>
    <mergeCell ref="CS114:EK114"/>
    <mergeCell ref="A111:E111"/>
    <mergeCell ref="F111:AT111"/>
    <mergeCell ref="AU111:BS111"/>
    <mergeCell ref="BT111:CR111"/>
    <mergeCell ref="CS111:EK111"/>
    <mergeCell ref="A112:E112"/>
    <mergeCell ref="F112:AT112"/>
    <mergeCell ref="AU112:BS112"/>
    <mergeCell ref="BT112:CR112"/>
    <mergeCell ref="CS112:EK112"/>
    <mergeCell ref="A109:E109"/>
    <mergeCell ref="F109:AT109"/>
    <mergeCell ref="AU109:BS109"/>
    <mergeCell ref="BT109:CR109"/>
    <mergeCell ref="CS109:EK109"/>
    <mergeCell ref="A110:E110"/>
    <mergeCell ref="F110:AT110"/>
    <mergeCell ref="AU110:BS110"/>
    <mergeCell ref="BT110:CR110"/>
    <mergeCell ref="CS110:EK110"/>
    <mergeCell ref="A107:E107"/>
    <mergeCell ref="F107:AT107"/>
    <mergeCell ref="AU107:BS107"/>
    <mergeCell ref="BT107:CR107"/>
    <mergeCell ref="CS107:EK107"/>
    <mergeCell ref="A108:E108"/>
    <mergeCell ref="F108:AT108"/>
    <mergeCell ref="AU108:BS108"/>
    <mergeCell ref="BT108:CR108"/>
    <mergeCell ref="CS108:EK108"/>
    <mergeCell ref="A105:E105"/>
    <mergeCell ref="F105:AT105"/>
    <mergeCell ref="AU105:BS105"/>
    <mergeCell ref="BT105:CR105"/>
    <mergeCell ref="CS105:EK105"/>
    <mergeCell ref="A106:E106"/>
    <mergeCell ref="F106:AT106"/>
    <mergeCell ref="AU106:BS106"/>
    <mergeCell ref="BT106:CR106"/>
    <mergeCell ref="CS106:EK106"/>
    <mergeCell ref="A103:E103"/>
    <mergeCell ref="F103:AT103"/>
    <mergeCell ref="AU103:BS103"/>
    <mergeCell ref="BT103:CR103"/>
    <mergeCell ref="CS103:EK103"/>
    <mergeCell ref="A104:E104"/>
    <mergeCell ref="F104:AT104"/>
    <mergeCell ref="AU104:BS104"/>
    <mergeCell ref="BT104:CR104"/>
    <mergeCell ref="CS104:EK104"/>
    <mergeCell ref="A101:E101"/>
    <mergeCell ref="F101:AT101"/>
    <mergeCell ref="AU101:BS101"/>
    <mergeCell ref="BT101:CR101"/>
    <mergeCell ref="CS101:EK101"/>
    <mergeCell ref="A102:E102"/>
    <mergeCell ref="F102:AT102"/>
    <mergeCell ref="AU102:BS102"/>
    <mergeCell ref="BT102:CR102"/>
    <mergeCell ref="CS102:EK102"/>
    <mergeCell ref="A99:E99"/>
    <mergeCell ref="F99:AT99"/>
    <mergeCell ref="AU99:BS99"/>
    <mergeCell ref="BT99:CR99"/>
    <mergeCell ref="CS99:EK99"/>
    <mergeCell ref="A100:E100"/>
    <mergeCell ref="F100:AT100"/>
    <mergeCell ref="AU100:BS100"/>
    <mergeCell ref="BT100:CR100"/>
    <mergeCell ref="CS100:EK100"/>
    <mergeCell ref="A97:E97"/>
    <mergeCell ref="F97:AT97"/>
    <mergeCell ref="AU97:BS97"/>
    <mergeCell ref="BT97:CR97"/>
    <mergeCell ref="CS97:EK97"/>
    <mergeCell ref="A98:E98"/>
    <mergeCell ref="F98:AT98"/>
    <mergeCell ref="AU98:BS98"/>
    <mergeCell ref="BT98:CR98"/>
    <mergeCell ref="CS98:EK98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19:E119"/>
    <mergeCell ref="F119:AT119"/>
    <mergeCell ref="AU119:BS119"/>
    <mergeCell ref="BT119:CR119"/>
    <mergeCell ref="CS119:EK119"/>
    <mergeCell ref="EO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</mergeCells>
  <pageMargins left="0.59055118110236238" right="0.51181102362204722" top="0.78740157480314954" bottom="0.39370078740157477" header="0.19685039370078738" footer="0.19685039370078738"/>
  <pageSetup paperSize="9" scale="68" fitToHeight="0" orientation="portrait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8"/>
  <sheetViews>
    <sheetView workbookViewId="0">
      <selection activeCell="DK162" sqref="DK162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N2" s="24" t="s">
        <v>0</v>
      </c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222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86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8" customFormat="1" ht="18" customHeight="1" x14ac:dyDescent="0.2">
      <c r="A18" s="32">
        <v>2</v>
      </c>
      <c r="B18" s="33"/>
      <c r="C18" s="33"/>
      <c r="D18" s="33"/>
      <c r="E18" s="34"/>
      <c r="F18" s="32" t="s">
        <v>87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1024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95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9" customFormat="1" ht="18" customHeight="1" x14ac:dyDescent="0.2">
      <c r="A19" s="32">
        <v>3</v>
      </c>
      <c r="B19" s="33"/>
      <c r="C19" s="33"/>
      <c r="D19" s="33"/>
      <c r="E19" s="34"/>
      <c r="F19" s="32" t="s">
        <v>214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64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15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41" s="18" customFormat="1" ht="18" customHeight="1" x14ac:dyDescent="0.2">
      <c r="A20" s="32">
        <v>4</v>
      </c>
      <c r="B20" s="33"/>
      <c r="C20" s="33"/>
      <c r="D20" s="33"/>
      <c r="E20" s="34"/>
      <c r="F20" s="32" t="s">
        <v>98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162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99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9" customFormat="1" ht="18" customHeight="1" x14ac:dyDescent="0.2">
      <c r="A21" s="32">
        <v>5</v>
      </c>
      <c r="B21" s="33"/>
      <c r="C21" s="33"/>
      <c r="D21" s="33"/>
      <c r="E21" s="34"/>
      <c r="F21" s="35" t="s">
        <v>66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41" s="19" customFormat="1" ht="18" customHeight="1" x14ac:dyDescent="0.2">
      <c r="A22" s="32">
        <v>6</v>
      </c>
      <c r="B22" s="33"/>
      <c r="C22" s="33"/>
      <c r="D22" s="33"/>
      <c r="E22" s="34"/>
      <c r="F22" s="32" t="s">
        <v>67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738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5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41" s="18" customFormat="1" ht="18" customHeight="1" x14ac:dyDescent="0.2">
      <c r="A23" s="32">
        <v>7</v>
      </c>
      <c r="B23" s="33"/>
      <c r="C23" s="33"/>
      <c r="D23" s="33"/>
      <c r="E23" s="34"/>
      <c r="F23" s="32" t="s">
        <v>99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4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363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181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41" s="18" customFormat="1" ht="18" customHeight="1" x14ac:dyDescent="0.2">
      <c r="A24" s="32">
        <v>8</v>
      </c>
      <c r="B24" s="33"/>
      <c r="C24" s="33"/>
      <c r="D24" s="33"/>
      <c r="E24" s="34"/>
      <c r="F24" s="32" t="s">
        <v>100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36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9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8" customFormat="1" ht="18" customHeight="1" x14ac:dyDescent="0.2">
      <c r="A25" s="32">
        <v>9</v>
      </c>
      <c r="B25" s="33"/>
      <c r="C25" s="33"/>
      <c r="D25" s="33"/>
      <c r="E25" s="34"/>
      <c r="F25" s="35" t="s">
        <v>14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7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40"/>
      <c r="BT25" s="38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40"/>
      <c r="CS25" s="38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40"/>
    </row>
    <row r="26" spans="1:141" s="18" customFormat="1" ht="18" customHeight="1" x14ac:dyDescent="0.2">
      <c r="A26" s="32">
        <v>10</v>
      </c>
      <c r="B26" s="33"/>
      <c r="C26" s="33"/>
      <c r="D26" s="33"/>
      <c r="E26" s="34"/>
      <c r="F26" s="32" t="s">
        <v>57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1035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75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8" customFormat="1" ht="18" customHeight="1" x14ac:dyDescent="0.2">
      <c r="A27" s="32">
        <v>11</v>
      </c>
      <c r="B27" s="33"/>
      <c r="C27" s="33"/>
      <c r="D27" s="33"/>
      <c r="E27" s="34"/>
      <c r="F27" s="32" t="s">
        <v>128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16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41" s="18" customFormat="1" ht="18" customHeight="1" x14ac:dyDescent="0.2">
      <c r="A28" s="32">
        <v>12</v>
      </c>
      <c r="B28" s="33"/>
      <c r="C28" s="33"/>
      <c r="D28" s="33"/>
      <c r="E28" s="34"/>
      <c r="F28" s="32" t="s">
        <v>15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192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183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8" customFormat="1" ht="18" customHeight="1" x14ac:dyDescent="0.2">
      <c r="A29" s="32">
        <v>13</v>
      </c>
      <c r="B29" s="33"/>
      <c r="C29" s="33"/>
      <c r="D29" s="33"/>
      <c r="E29" s="34"/>
      <c r="F29" s="32" t="s">
        <v>129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4"/>
      <c r="AU29" s="41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v>49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v>13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41" s="18" customFormat="1" ht="18" customHeight="1" x14ac:dyDescent="0.2">
      <c r="A30" s="32">
        <v>14</v>
      </c>
      <c r="B30" s="33"/>
      <c r="C30" s="33"/>
      <c r="D30" s="33"/>
      <c r="E30" s="34"/>
      <c r="F30" s="32" t="s">
        <v>126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14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12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8" customFormat="1" ht="18" customHeight="1" x14ac:dyDescent="0.2">
      <c r="A31" s="32">
        <v>15</v>
      </c>
      <c r="B31" s="33"/>
      <c r="C31" s="33"/>
      <c r="D31" s="33"/>
      <c r="E31" s="34"/>
      <c r="F31" s="35" t="s">
        <v>16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40"/>
      <c r="BT31" s="38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40"/>
      <c r="CS31" s="38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40"/>
    </row>
    <row r="32" spans="1:141" s="18" customFormat="1" ht="18" customHeight="1" x14ac:dyDescent="0.2">
      <c r="A32" s="32">
        <v>16</v>
      </c>
      <c r="B32" s="33"/>
      <c r="C32" s="33"/>
      <c r="D32" s="33"/>
      <c r="E32" s="34"/>
      <c r="F32" s="32" t="s">
        <v>17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825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70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8" customFormat="1" ht="18" customHeight="1" x14ac:dyDescent="0.2">
      <c r="A33" s="32">
        <v>17</v>
      </c>
      <c r="B33" s="33"/>
      <c r="C33" s="33"/>
      <c r="D33" s="33"/>
      <c r="E33" s="34"/>
      <c r="F33" s="32" t="s">
        <v>101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41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41">
        <v>39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3"/>
      <c r="CS33" s="41">
        <v>19</v>
      </c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3"/>
    </row>
    <row r="34" spans="1:141" s="18" customFormat="1" ht="18" customHeight="1" x14ac:dyDescent="0.2">
      <c r="A34" s="32">
        <v>18</v>
      </c>
      <c r="B34" s="33"/>
      <c r="C34" s="33"/>
      <c r="D34" s="33"/>
      <c r="E34" s="34"/>
      <c r="F34" s="32" t="s">
        <v>131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14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15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9" customFormat="1" ht="18" customHeight="1" x14ac:dyDescent="0.2">
      <c r="A35" s="32">
        <v>19</v>
      </c>
      <c r="B35" s="33"/>
      <c r="C35" s="33"/>
      <c r="D35" s="33"/>
      <c r="E35" s="34"/>
      <c r="F35" s="35" t="s">
        <v>18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7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40"/>
      <c r="BT35" s="38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40"/>
      <c r="CS35" s="38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40"/>
    </row>
    <row r="36" spans="1:141" s="19" customFormat="1" ht="18" customHeight="1" x14ac:dyDescent="0.2">
      <c r="A36" s="32">
        <v>20</v>
      </c>
      <c r="B36" s="33"/>
      <c r="C36" s="33"/>
      <c r="D36" s="33"/>
      <c r="E36" s="34"/>
      <c r="F36" s="32" t="s">
        <v>19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1616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172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8" customFormat="1" ht="18" customHeight="1" x14ac:dyDescent="0.2">
      <c r="A37" s="32">
        <v>21</v>
      </c>
      <c r="B37" s="33"/>
      <c r="C37" s="33"/>
      <c r="D37" s="33"/>
      <c r="E37" s="34"/>
      <c r="F37" s="32" t="s">
        <v>133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41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v>10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8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8" customFormat="1" ht="18" customHeight="1" x14ac:dyDescent="0.2">
      <c r="A38" s="32">
        <v>22</v>
      </c>
      <c r="B38" s="33"/>
      <c r="C38" s="33"/>
      <c r="D38" s="33"/>
      <c r="E38" s="34"/>
      <c r="F38" s="32" t="s">
        <v>102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8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16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s="18" customFormat="1" ht="18" customHeight="1" x14ac:dyDescent="0.2">
      <c r="A39" s="32">
        <v>23</v>
      </c>
      <c r="B39" s="33"/>
      <c r="C39" s="33"/>
      <c r="D39" s="33"/>
      <c r="E39" s="34"/>
      <c r="F39" s="32" t="s">
        <v>134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41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3"/>
      <c r="BT39" s="41">
        <v>86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3"/>
      <c r="CS39" s="41">
        <v>41</v>
      </c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3"/>
    </row>
    <row r="40" spans="1:141" s="18" customFormat="1" ht="18" customHeight="1" x14ac:dyDescent="0.2">
      <c r="A40" s="32">
        <v>24</v>
      </c>
      <c r="B40" s="33"/>
      <c r="C40" s="33"/>
      <c r="D40" s="33"/>
      <c r="E40" s="34"/>
      <c r="F40" s="35" t="s">
        <v>20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7"/>
      <c r="AU40" s="38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40"/>
      <c r="BT40" s="38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40"/>
      <c r="CS40" s="38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40"/>
    </row>
    <row r="41" spans="1:141" s="18" customFormat="1" ht="18" customHeight="1" x14ac:dyDescent="0.2">
      <c r="A41" s="32">
        <v>25</v>
      </c>
      <c r="B41" s="33"/>
      <c r="C41" s="33"/>
      <c r="D41" s="33"/>
      <c r="E41" s="34"/>
      <c r="F41" s="32" t="s">
        <v>21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v>1409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41">
        <v>124</v>
      </c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3"/>
    </row>
    <row r="42" spans="1:141" s="18" customFormat="1" ht="18" customHeight="1" x14ac:dyDescent="0.2">
      <c r="A42" s="32">
        <v>26</v>
      </c>
      <c r="B42" s="33"/>
      <c r="C42" s="33"/>
      <c r="D42" s="33"/>
      <c r="E42" s="34"/>
      <c r="F42" s="32" t="s">
        <v>136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2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0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8" customFormat="1" ht="18" customHeight="1" x14ac:dyDescent="0.2">
      <c r="A43" s="32">
        <v>27</v>
      </c>
      <c r="B43" s="33"/>
      <c r="C43" s="33"/>
      <c r="D43" s="33"/>
      <c r="E43" s="34"/>
      <c r="F43" s="32" t="s">
        <v>88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v>31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>
        <v>68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8" customFormat="1" ht="18" customHeight="1" x14ac:dyDescent="0.2">
      <c r="A44" s="32">
        <v>28</v>
      </c>
      <c r="B44" s="33"/>
      <c r="C44" s="33"/>
      <c r="D44" s="33"/>
      <c r="E44" s="34"/>
      <c r="F44" s="32" t="s">
        <v>89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41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v>63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87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8" customFormat="1" ht="18" customHeight="1" x14ac:dyDescent="0.2">
      <c r="A45" s="32">
        <v>29</v>
      </c>
      <c r="B45" s="33"/>
      <c r="C45" s="33"/>
      <c r="D45" s="33"/>
      <c r="E45" s="34"/>
      <c r="F45" s="32" t="s">
        <v>90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v>109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41">
        <v>168</v>
      </c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3"/>
    </row>
    <row r="46" spans="1:141" s="18" customFormat="1" ht="18" customHeight="1" x14ac:dyDescent="0.2">
      <c r="A46" s="32">
        <v>30</v>
      </c>
      <c r="B46" s="33"/>
      <c r="C46" s="33"/>
      <c r="D46" s="33"/>
      <c r="E46" s="34"/>
      <c r="F46" s="32" t="s">
        <v>216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v>13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>
        <v>12</v>
      </c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s="18" customFormat="1" ht="18" customHeight="1" x14ac:dyDescent="0.2">
      <c r="A47" s="32">
        <v>31</v>
      </c>
      <c r="B47" s="33"/>
      <c r="C47" s="33"/>
      <c r="D47" s="33"/>
      <c r="E47" s="34"/>
      <c r="F47" s="32" t="s">
        <v>135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41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3"/>
      <c r="BT47" s="41">
        <v>14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3"/>
      <c r="CS47" s="41">
        <v>17</v>
      </c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3"/>
    </row>
    <row r="48" spans="1:141" s="18" customFormat="1" ht="18" customHeight="1" x14ac:dyDescent="0.2">
      <c r="A48" s="32">
        <v>32</v>
      </c>
      <c r="B48" s="33"/>
      <c r="C48" s="33"/>
      <c r="D48" s="33"/>
      <c r="E48" s="34"/>
      <c r="F48" s="35" t="s">
        <v>91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7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40"/>
      <c r="BT48" s="38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40"/>
      <c r="CS48" s="38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40"/>
    </row>
    <row r="49" spans="1:141" s="18" customFormat="1" ht="18" customHeight="1" x14ac:dyDescent="0.2">
      <c r="A49" s="32">
        <v>33</v>
      </c>
      <c r="B49" s="33"/>
      <c r="C49" s="33"/>
      <c r="D49" s="33"/>
      <c r="E49" s="34"/>
      <c r="F49" s="32" t="s">
        <v>92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1321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53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41" s="18" customFormat="1" ht="18" customHeight="1" x14ac:dyDescent="0.2">
      <c r="A50" s="32">
        <v>34</v>
      </c>
      <c r="B50" s="33"/>
      <c r="C50" s="33"/>
      <c r="D50" s="33"/>
      <c r="E50" s="34"/>
      <c r="F50" s="32" t="s">
        <v>103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224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129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41" s="18" customFormat="1" ht="18" customHeight="1" x14ac:dyDescent="0.2">
      <c r="A51" s="32">
        <v>35</v>
      </c>
      <c r="B51" s="33"/>
      <c r="C51" s="33"/>
      <c r="D51" s="33"/>
      <c r="E51" s="34"/>
      <c r="F51" s="32" t="s">
        <v>105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41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>
        <v>224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>
        <v>27</v>
      </c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41" s="18" customFormat="1" ht="18" customHeight="1" x14ac:dyDescent="0.2">
      <c r="A52" s="32">
        <v>36</v>
      </c>
      <c r="B52" s="33"/>
      <c r="C52" s="33"/>
      <c r="D52" s="33"/>
      <c r="E52" s="34"/>
      <c r="F52" s="32" t="s">
        <v>106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41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3"/>
      <c r="BT52" s="41">
        <v>205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3"/>
      <c r="CS52" s="41">
        <v>86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41" s="18" customFormat="1" ht="18" customHeight="1" x14ac:dyDescent="0.2">
      <c r="A53" s="32">
        <v>37</v>
      </c>
      <c r="B53" s="33"/>
      <c r="C53" s="33"/>
      <c r="D53" s="33"/>
      <c r="E53" s="34"/>
      <c r="F53" s="32" t="s">
        <v>104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41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v>190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187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9" customFormat="1" ht="18" customHeight="1" x14ac:dyDescent="0.2">
      <c r="A54" s="32">
        <v>38</v>
      </c>
      <c r="B54" s="33"/>
      <c r="C54" s="33"/>
      <c r="D54" s="33"/>
      <c r="E54" s="34"/>
      <c r="F54" s="35" t="s">
        <v>93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7"/>
      <c r="AU54" s="38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40"/>
      <c r="BT54" s="38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40"/>
      <c r="CS54" s="38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40"/>
    </row>
    <row r="55" spans="1:141" s="19" customFormat="1" ht="18" customHeight="1" x14ac:dyDescent="0.2">
      <c r="A55" s="32">
        <v>39</v>
      </c>
      <c r="B55" s="33"/>
      <c r="C55" s="33"/>
      <c r="D55" s="33"/>
      <c r="E55" s="34"/>
      <c r="F55" s="32" t="s">
        <v>94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41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3"/>
      <c r="BT55" s="41">
        <v>1004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3"/>
      <c r="CS55" s="41">
        <v>20</v>
      </c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3"/>
    </row>
    <row r="56" spans="1:141" s="18" customFormat="1" ht="18" customHeight="1" x14ac:dyDescent="0.2">
      <c r="A56" s="32">
        <v>40</v>
      </c>
      <c r="B56" s="33"/>
      <c r="C56" s="33"/>
      <c r="D56" s="33"/>
      <c r="E56" s="34"/>
      <c r="F56" s="32" t="s">
        <v>141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232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120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s="18" customFormat="1" ht="18" customHeight="1" x14ac:dyDescent="0.2">
      <c r="A57" s="32">
        <v>41</v>
      </c>
      <c r="B57" s="33"/>
      <c r="C57" s="33"/>
      <c r="D57" s="33"/>
      <c r="E57" s="34"/>
      <c r="F57" s="32" t="s">
        <v>139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41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3"/>
      <c r="BT57" s="41">
        <v>152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3"/>
      <c r="CS57" s="41">
        <v>39</v>
      </c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3"/>
    </row>
    <row r="58" spans="1:141" s="18" customFormat="1" ht="18" customHeight="1" x14ac:dyDescent="0.2">
      <c r="A58" s="32">
        <v>42</v>
      </c>
      <c r="B58" s="33"/>
      <c r="C58" s="33"/>
      <c r="D58" s="33"/>
      <c r="E58" s="34"/>
      <c r="F58" s="35" t="s">
        <v>22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7"/>
      <c r="AU58" s="38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40"/>
      <c r="BT58" s="38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40"/>
      <c r="CS58" s="38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40"/>
    </row>
    <row r="59" spans="1:141" s="18" customFormat="1" ht="18" customHeight="1" x14ac:dyDescent="0.2">
      <c r="A59" s="32">
        <v>43</v>
      </c>
      <c r="B59" s="33"/>
      <c r="C59" s="33"/>
      <c r="D59" s="33"/>
      <c r="E59" s="34"/>
      <c r="F59" s="32" t="s">
        <v>23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41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>
        <v>1531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41">
        <v>61</v>
      </c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3"/>
    </row>
    <row r="60" spans="1:141" s="18" customFormat="1" ht="18" customHeight="1" x14ac:dyDescent="0.2">
      <c r="A60" s="32">
        <v>44</v>
      </c>
      <c r="B60" s="33"/>
      <c r="C60" s="33"/>
      <c r="D60" s="33"/>
      <c r="E60" s="34"/>
      <c r="F60" s="32" t="s">
        <v>142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v>6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41">
        <v>12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s="18" customFormat="1" ht="18" customHeight="1" x14ac:dyDescent="0.2">
      <c r="A61" s="32">
        <v>45</v>
      </c>
      <c r="B61" s="33"/>
      <c r="C61" s="33"/>
      <c r="D61" s="33"/>
      <c r="E61" s="34"/>
      <c r="F61" s="32" t="s">
        <v>69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  <c r="AU61" s="41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>
        <v>143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v>33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8" customFormat="1" ht="18" customHeight="1" x14ac:dyDescent="0.2">
      <c r="A62" s="32">
        <v>46</v>
      </c>
      <c r="B62" s="33"/>
      <c r="C62" s="33"/>
      <c r="D62" s="33"/>
      <c r="E62" s="34"/>
      <c r="F62" s="32" t="s">
        <v>143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v>25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41">
        <v>8</v>
      </c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3"/>
    </row>
    <row r="63" spans="1:141" s="18" customFormat="1" ht="18" customHeight="1" x14ac:dyDescent="0.2">
      <c r="A63" s="32">
        <v>47</v>
      </c>
      <c r="B63" s="33"/>
      <c r="C63" s="33"/>
      <c r="D63" s="33"/>
      <c r="E63" s="34"/>
      <c r="F63" s="32" t="s">
        <v>145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41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>
        <v>24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3"/>
      <c r="CS63" s="41">
        <v>19</v>
      </c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3"/>
    </row>
    <row r="64" spans="1:141" s="18" customFormat="1" ht="18" customHeight="1" x14ac:dyDescent="0.2">
      <c r="A64" s="32">
        <v>48</v>
      </c>
      <c r="B64" s="33"/>
      <c r="C64" s="33"/>
      <c r="D64" s="33"/>
      <c r="E64" s="34"/>
      <c r="F64" s="35" t="s">
        <v>50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7"/>
      <c r="AU64" s="38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40"/>
      <c r="BT64" s="38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40"/>
      <c r="CS64" s="38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40"/>
    </row>
    <row r="65" spans="1:141" s="18" customFormat="1" ht="18" customHeight="1" x14ac:dyDescent="0.2">
      <c r="A65" s="32">
        <v>49</v>
      </c>
      <c r="B65" s="33"/>
      <c r="C65" s="33"/>
      <c r="D65" s="33"/>
      <c r="E65" s="34"/>
      <c r="F65" s="32" t="s">
        <v>58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41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3"/>
      <c r="BT65" s="41">
        <v>1821</v>
      </c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3"/>
      <c r="CS65" s="41">
        <v>23</v>
      </c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3"/>
    </row>
    <row r="66" spans="1:141" s="18" customFormat="1" ht="18" customHeight="1" x14ac:dyDescent="0.2">
      <c r="A66" s="32">
        <v>50</v>
      </c>
      <c r="B66" s="33"/>
      <c r="C66" s="33"/>
      <c r="D66" s="33"/>
      <c r="E66" s="34"/>
      <c r="F66" s="32" t="s">
        <v>148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41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>
        <v>284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41">
        <v>120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s="18" customFormat="1" ht="18" customHeight="1" x14ac:dyDescent="0.2">
      <c r="A67" s="32">
        <v>51</v>
      </c>
      <c r="B67" s="33"/>
      <c r="C67" s="33"/>
      <c r="D67" s="33"/>
      <c r="E67" s="34"/>
      <c r="F67" s="32" t="s">
        <v>146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41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v>129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v>30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8" customFormat="1" ht="18" customHeight="1" x14ac:dyDescent="0.2">
      <c r="A68" s="32">
        <v>52</v>
      </c>
      <c r="B68" s="33"/>
      <c r="C68" s="33"/>
      <c r="D68" s="33"/>
      <c r="E68" s="34"/>
      <c r="F68" s="32" t="s">
        <v>150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41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3"/>
      <c r="BT68" s="41">
        <v>26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3"/>
      <c r="CS68" s="41">
        <v>3</v>
      </c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3"/>
    </row>
    <row r="69" spans="1:141" s="18" customFormat="1" ht="18" customHeight="1" x14ac:dyDescent="0.2">
      <c r="A69" s="32">
        <v>53</v>
      </c>
      <c r="B69" s="33"/>
      <c r="C69" s="33"/>
      <c r="D69" s="33"/>
      <c r="E69" s="34"/>
      <c r="F69" s="35" t="s">
        <v>81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7"/>
      <c r="AU69" s="38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40"/>
      <c r="BT69" s="38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40"/>
      <c r="CS69" s="38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40"/>
    </row>
    <row r="70" spans="1:141" s="18" customFormat="1" ht="18" customHeight="1" x14ac:dyDescent="0.2">
      <c r="A70" s="32">
        <v>54</v>
      </c>
      <c r="B70" s="33"/>
      <c r="C70" s="33"/>
      <c r="D70" s="33"/>
      <c r="E70" s="34"/>
      <c r="F70" s="32" t="s">
        <v>82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41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3"/>
      <c r="BT70" s="41">
        <v>1546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3"/>
      <c r="CS70" s="41">
        <v>58</v>
      </c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3"/>
    </row>
    <row r="71" spans="1:141" s="19" customFormat="1" ht="18" customHeight="1" x14ac:dyDescent="0.2">
      <c r="A71" s="32">
        <v>55</v>
      </c>
      <c r="B71" s="33"/>
      <c r="C71" s="33"/>
      <c r="D71" s="33"/>
      <c r="E71" s="34"/>
      <c r="F71" s="32" t="s">
        <v>95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41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v>328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v>115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9" customFormat="1" ht="18" customHeight="1" x14ac:dyDescent="0.2">
      <c r="A72" s="32">
        <v>56</v>
      </c>
      <c r="B72" s="33"/>
      <c r="C72" s="33"/>
      <c r="D72" s="33"/>
      <c r="E72" s="34"/>
      <c r="F72" s="32" t="s">
        <v>152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41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3"/>
      <c r="BT72" s="41">
        <v>13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3"/>
      <c r="CS72" s="41">
        <v>9</v>
      </c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3"/>
    </row>
    <row r="73" spans="1:141" s="19" customFormat="1" ht="18" customHeight="1" x14ac:dyDescent="0.2">
      <c r="A73" s="32">
        <v>57</v>
      </c>
      <c r="B73" s="33"/>
      <c r="C73" s="33"/>
      <c r="D73" s="33"/>
      <c r="E73" s="34"/>
      <c r="F73" s="32" t="s">
        <v>153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4"/>
      <c r="AU73" s="41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v>36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v>21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9" customFormat="1" ht="18" customHeight="1" x14ac:dyDescent="0.2">
      <c r="A74" s="32">
        <v>58</v>
      </c>
      <c r="B74" s="33"/>
      <c r="C74" s="33"/>
      <c r="D74" s="33"/>
      <c r="E74" s="34"/>
      <c r="F74" s="32" t="s">
        <v>151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41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3"/>
      <c r="BT74" s="41">
        <v>81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3"/>
      <c r="CS74" s="41">
        <v>33</v>
      </c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3"/>
    </row>
    <row r="75" spans="1:141" s="18" customFormat="1" ht="18" customHeight="1" x14ac:dyDescent="0.2">
      <c r="A75" s="32">
        <v>59</v>
      </c>
      <c r="B75" s="33"/>
      <c r="C75" s="33"/>
      <c r="D75" s="33"/>
      <c r="E75" s="34"/>
      <c r="F75" s="35" t="s">
        <v>70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7"/>
      <c r="AU75" s="38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40"/>
      <c r="BT75" s="38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40"/>
      <c r="CS75" s="38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40"/>
    </row>
    <row r="76" spans="1:141" s="18" customFormat="1" ht="18" customHeight="1" x14ac:dyDescent="0.2">
      <c r="A76" s="32">
        <v>60</v>
      </c>
      <c r="B76" s="33"/>
      <c r="C76" s="33"/>
      <c r="D76" s="33"/>
      <c r="E76" s="34"/>
      <c r="F76" s="32" t="s">
        <v>71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41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3"/>
      <c r="BT76" s="41">
        <v>1432</v>
      </c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3"/>
      <c r="CS76" s="41">
        <v>65</v>
      </c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3"/>
    </row>
    <row r="77" spans="1:141" s="18" customFormat="1" ht="18" customHeight="1" x14ac:dyDescent="0.2">
      <c r="A77" s="32">
        <v>61</v>
      </c>
      <c r="B77" s="33"/>
      <c r="C77" s="33"/>
      <c r="D77" s="33"/>
      <c r="E77" s="34"/>
      <c r="F77" s="32" t="s">
        <v>107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41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3"/>
      <c r="BT77" s="41">
        <v>74</v>
      </c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3"/>
      <c r="CS77" s="41">
        <v>36</v>
      </c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3"/>
    </row>
    <row r="78" spans="1:141" s="18" customFormat="1" ht="18" customHeight="1" x14ac:dyDescent="0.2">
      <c r="A78" s="32">
        <v>62</v>
      </c>
      <c r="B78" s="33"/>
      <c r="C78" s="33"/>
      <c r="D78" s="33"/>
      <c r="E78" s="34"/>
      <c r="F78" s="32" t="s">
        <v>108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41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3"/>
      <c r="BT78" s="41">
        <v>109</v>
      </c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3"/>
      <c r="CS78" s="41">
        <v>85</v>
      </c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3"/>
    </row>
    <row r="79" spans="1:141" s="18" customFormat="1" ht="18" customHeight="1" x14ac:dyDescent="0.2">
      <c r="A79" s="32">
        <v>63</v>
      </c>
      <c r="B79" s="33"/>
      <c r="C79" s="33"/>
      <c r="D79" s="33"/>
      <c r="E79" s="34"/>
      <c r="F79" s="35" t="s">
        <v>24</v>
      </c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7"/>
      <c r="AU79" s="38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40"/>
      <c r="BT79" s="38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40"/>
      <c r="CS79" s="38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40"/>
    </row>
    <row r="80" spans="1:141" s="18" customFormat="1" ht="18" customHeight="1" x14ac:dyDescent="0.2">
      <c r="A80" s="32">
        <v>64</v>
      </c>
      <c r="B80" s="33"/>
      <c r="C80" s="33"/>
      <c r="D80" s="33"/>
      <c r="E80" s="34"/>
      <c r="F80" s="32" t="s">
        <v>25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41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3"/>
      <c r="BT80" s="41">
        <v>1767</v>
      </c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3"/>
      <c r="CS80" s="41">
        <v>179</v>
      </c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3"/>
    </row>
    <row r="81" spans="1:141" s="18" customFormat="1" ht="18" customHeight="1" x14ac:dyDescent="0.2">
      <c r="A81" s="32">
        <v>65</v>
      </c>
      <c r="B81" s="33"/>
      <c r="C81" s="33"/>
      <c r="D81" s="33"/>
      <c r="E81" s="34"/>
      <c r="F81" s="32" t="s">
        <v>155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41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3"/>
      <c r="BT81" s="41">
        <v>0</v>
      </c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3"/>
      <c r="CS81" s="41">
        <v>0</v>
      </c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3"/>
    </row>
    <row r="82" spans="1:141" s="18" customFormat="1" ht="18" customHeight="1" x14ac:dyDescent="0.2">
      <c r="A82" s="32">
        <v>66</v>
      </c>
      <c r="B82" s="33"/>
      <c r="C82" s="33"/>
      <c r="D82" s="33"/>
      <c r="E82" s="34"/>
      <c r="F82" s="32" t="s">
        <v>109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4"/>
      <c r="AU82" s="41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3"/>
      <c r="BT82" s="41">
        <v>198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v>79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8" customFormat="1" ht="18" customHeight="1" x14ac:dyDescent="0.2">
      <c r="A83" s="32">
        <v>67</v>
      </c>
      <c r="B83" s="33"/>
      <c r="C83" s="33"/>
      <c r="D83" s="33"/>
      <c r="E83" s="34"/>
      <c r="F83" s="32" t="s">
        <v>156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41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3"/>
      <c r="BT83" s="41">
        <v>39</v>
      </c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3"/>
      <c r="CS83" s="41">
        <v>33</v>
      </c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3"/>
    </row>
    <row r="84" spans="1:141" s="18" customFormat="1" ht="18" customHeight="1" x14ac:dyDescent="0.2">
      <c r="A84" s="32">
        <v>68</v>
      </c>
      <c r="B84" s="33"/>
      <c r="C84" s="33"/>
      <c r="D84" s="33"/>
      <c r="E84" s="34"/>
      <c r="F84" s="35" t="s">
        <v>26</v>
      </c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7"/>
      <c r="AU84" s="38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40"/>
      <c r="BT84" s="38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40"/>
      <c r="CS84" s="38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40"/>
    </row>
    <row r="85" spans="1:141" s="18" customFormat="1" ht="18" customHeight="1" x14ac:dyDescent="0.2">
      <c r="A85" s="32">
        <v>69</v>
      </c>
      <c r="B85" s="33"/>
      <c r="C85" s="33"/>
      <c r="D85" s="33"/>
      <c r="E85" s="34"/>
      <c r="F85" s="32" t="s">
        <v>27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41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3"/>
      <c r="BT85" s="41">
        <v>1055</v>
      </c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3"/>
      <c r="CS85" s="41">
        <v>107</v>
      </c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3"/>
    </row>
    <row r="86" spans="1:141" s="18" customFormat="1" ht="18" customHeight="1" x14ac:dyDescent="0.2">
      <c r="A86" s="32">
        <v>70</v>
      </c>
      <c r="B86" s="33"/>
      <c r="C86" s="33"/>
      <c r="D86" s="33"/>
      <c r="E86" s="34"/>
      <c r="F86" s="32" t="s">
        <v>110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4"/>
      <c r="AU86" s="41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3"/>
      <c r="BT86" s="41">
        <v>12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v>9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8" customFormat="1" ht="18" customHeight="1" x14ac:dyDescent="0.2">
      <c r="A87" s="32">
        <v>71</v>
      </c>
      <c r="B87" s="33"/>
      <c r="C87" s="33"/>
      <c r="D87" s="33"/>
      <c r="E87" s="34"/>
      <c r="F87" s="32" t="s">
        <v>223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41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3"/>
      <c r="BT87" s="41">
        <v>2</v>
      </c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3"/>
      <c r="CS87" s="41">
        <v>4</v>
      </c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3"/>
    </row>
    <row r="88" spans="1:141" s="18" customFormat="1" ht="18" customHeight="1" x14ac:dyDescent="0.2">
      <c r="A88" s="32">
        <v>72</v>
      </c>
      <c r="B88" s="33"/>
      <c r="C88" s="33"/>
      <c r="D88" s="33"/>
      <c r="E88" s="34"/>
      <c r="F88" s="32" t="s">
        <v>96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41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3"/>
      <c r="BT88" s="41">
        <v>125</v>
      </c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3"/>
      <c r="CS88" s="41">
        <v>88</v>
      </c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3"/>
    </row>
    <row r="89" spans="1:141" s="18" customFormat="1" ht="18" customHeight="1" x14ac:dyDescent="0.2">
      <c r="A89" s="32">
        <v>73</v>
      </c>
      <c r="B89" s="33"/>
      <c r="C89" s="33"/>
      <c r="D89" s="33"/>
      <c r="E89" s="34"/>
      <c r="F89" s="35" t="s">
        <v>111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7"/>
      <c r="AU89" s="38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40"/>
      <c r="BT89" s="38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40"/>
      <c r="CS89" s="38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40"/>
    </row>
    <row r="90" spans="1:141" s="18" customFormat="1" ht="18" customHeight="1" x14ac:dyDescent="0.2">
      <c r="A90" s="32">
        <v>74</v>
      </c>
      <c r="B90" s="33"/>
      <c r="C90" s="33"/>
      <c r="D90" s="33"/>
      <c r="E90" s="34"/>
      <c r="F90" s="32" t="s">
        <v>112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41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3"/>
      <c r="BT90" s="41">
        <v>620</v>
      </c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3"/>
      <c r="CS90" s="41">
        <v>174</v>
      </c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3"/>
    </row>
    <row r="91" spans="1:141" s="18" customFormat="1" ht="18" customHeight="1" x14ac:dyDescent="0.2">
      <c r="A91" s="32">
        <v>75</v>
      </c>
      <c r="B91" s="33"/>
      <c r="C91" s="33"/>
      <c r="D91" s="33"/>
      <c r="E91" s="34"/>
      <c r="F91" s="35" t="s">
        <v>28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7"/>
      <c r="AU91" s="41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3"/>
      <c r="BT91" s="41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8" customFormat="1" ht="18" customHeight="1" x14ac:dyDescent="0.2">
      <c r="A92" s="32">
        <v>76</v>
      </c>
      <c r="B92" s="33"/>
      <c r="C92" s="33"/>
      <c r="D92" s="33"/>
      <c r="E92" s="34"/>
      <c r="F92" s="32" t="s">
        <v>29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1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3"/>
      <c r="BT92" s="41">
        <v>716</v>
      </c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3"/>
      <c r="CS92" s="41">
        <v>46</v>
      </c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3"/>
    </row>
    <row r="93" spans="1:141" s="18" customFormat="1" ht="18" customHeight="1" x14ac:dyDescent="0.2">
      <c r="A93" s="32">
        <v>77</v>
      </c>
      <c r="B93" s="33"/>
      <c r="C93" s="33"/>
      <c r="D93" s="33"/>
      <c r="E93" s="34"/>
      <c r="F93" s="32" t="s">
        <v>113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41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3"/>
      <c r="BT93" s="41">
        <v>8</v>
      </c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3"/>
      <c r="CS93" s="41">
        <v>3</v>
      </c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3"/>
    </row>
    <row r="94" spans="1:141" s="18" customFormat="1" ht="18" customHeight="1" x14ac:dyDescent="0.2">
      <c r="A94" s="32">
        <v>78</v>
      </c>
      <c r="B94" s="33"/>
      <c r="C94" s="33"/>
      <c r="D94" s="33"/>
      <c r="E94" s="34"/>
      <c r="F94" s="35" t="s">
        <v>30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7"/>
      <c r="AU94" s="38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40"/>
      <c r="BT94" s="38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40"/>
      <c r="CS94" s="38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40"/>
    </row>
    <row r="95" spans="1:141" s="18" customFormat="1" ht="18" customHeight="1" x14ac:dyDescent="0.2">
      <c r="A95" s="32">
        <v>79</v>
      </c>
      <c r="B95" s="33"/>
      <c r="C95" s="33"/>
      <c r="D95" s="33"/>
      <c r="E95" s="34"/>
      <c r="F95" s="32" t="s">
        <v>31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4"/>
      <c r="AU95" s="41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3"/>
      <c r="BT95" s="41">
        <v>1075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41">
        <v>73</v>
      </c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3"/>
    </row>
    <row r="96" spans="1:141" s="18" customFormat="1" ht="18" customHeight="1" x14ac:dyDescent="0.2">
      <c r="A96" s="32">
        <v>80</v>
      </c>
      <c r="B96" s="33"/>
      <c r="C96" s="33"/>
      <c r="D96" s="33"/>
      <c r="E96" s="34"/>
      <c r="F96" s="32" t="s">
        <v>114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4"/>
      <c r="AU96" s="41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3"/>
      <c r="BT96" s="41">
        <v>69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v>67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41" s="18" customFormat="1" ht="18" customHeight="1" x14ac:dyDescent="0.2">
      <c r="A97" s="32">
        <v>81</v>
      </c>
      <c r="B97" s="33"/>
      <c r="C97" s="33"/>
      <c r="D97" s="33"/>
      <c r="E97" s="34"/>
      <c r="F97" s="32" t="s">
        <v>161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4"/>
      <c r="AU97" s="41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3"/>
      <c r="BT97" s="41">
        <v>7</v>
      </c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3"/>
      <c r="CS97" s="41">
        <v>11</v>
      </c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3"/>
    </row>
    <row r="98" spans="1:141" s="19" customFormat="1" ht="18" customHeight="1" x14ac:dyDescent="0.2">
      <c r="A98" s="32">
        <v>82</v>
      </c>
      <c r="B98" s="33"/>
      <c r="C98" s="33"/>
      <c r="D98" s="33"/>
      <c r="E98" s="34"/>
      <c r="F98" s="32" t="s">
        <v>162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4"/>
      <c r="AU98" s="41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3"/>
      <c r="BT98" s="41">
        <v>8</v>
      </c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3"/>
      <c r="CS98" s="41">
        <v>14</v>
      </c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3"/>
    </row>
    <row r="99" spans="1:141" s="18" customFormat="1" ht="18" customHeight="1" x14ac:dyDescent="0.2">
      <c r="A99" s="32">
        <v>83</v>
      </c>
      <c r="B99" s="33"/>
      <c r="C99" s="33"/>
      <c r="D99" s="33"/>
      <c r="E99" s="34"/>
      <c r="F99" s="35" t="s">
        <v>59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8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40"/>
      <c r="BT99" s="38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40"/>
      <c r="CS99" s="38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40"/>
    </row>
    <row r="100" spans="1:141" s="18" customFormat="1" ht="18" customHeight="1" x14ac:dyDescent="0.2">
      <c r="A100" s="32">
        <v>84</v>
      </c>
      <c r="B100" s="33"/>
      <c r="C100" s="33"/>
      <c r="D100" s="33"/>
      <c r="E100" s="34"/>
      <c r="F100" s="32" t="s">
        <v>60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4"/>
      <c r="AU100" s="41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3"/>
      <c r="BT100" s="41">
        <v>1368</v>
      </c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3"/>
      <c r="CS100" s="41">
        <v>68</v>
      </c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3"/>
    </row>
    <row r="101" spans="1:141" s="18" customFormat="1" ht="18" customHeight="1" x14ac:dyDescent="0.2">
      <c r="A101" s="32">
        <v>85</v>
      </c>
      <c r="B101" s="33"/>
      <c r="C101" s="33"/>
      <c r="D101" s="33"/>
      <c r="E101" s="34"/>
      <c r="F101" s="32" t="s">
        <v>163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4"/>
      <c r="AU101" s="41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3"/>
      <c r="BT101" s="41">
        <v>5</v>
      </c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3"/>
      <c r="CS101" s="41">
        <v>7</v>
      </c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3"/>
    </row>
    <row r="102" spans="1:141" s="18" customFormat="1" ht="18" customHeight="1" x14ac:dyDescent="0.2">
      <c r="A102" s="32">
        <v>86</v>
      </c>
      <c r="B102" s="33"/>
      <c r="C102" s="33"/>
      <c r="D102" s="33"/>
      <c r="E102" s="34"/>
      <c r="F102" s="32" t="s">
        <v>72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4"/>
      <c r="AU102" s="41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3"/>
      <c r="BT102" s="41">
        <v>661</v>
      </c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3"/>
      <c r="CS102" s="41">
        <v>452</v>
      </c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3"/>
    </row>
    <row r="103" spans="1:141" s="18" customFormat="1" ht="18" customHeight="1" x14ac:dyDescent="0.2">
      <c r="A103" s="32">
        <v>87</v>
      </c>
      <c r="B103" s="33"/>
      <c r="C103" s="33"/>
      <c r="D103" s="33"/>
      <c r="E103" s="34"/>
      <c r="F103" s="35" t="s">
        <v>32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7"/>
      <c r="AU103" s="38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40"/>
      <c r="BT103" s="38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40"/>
      <c r="CS103" s="38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40"/>
    </row>
    <row r="104" spans="1:141" s="18" customFormat="1" ht="18" customHeight="1" x14ac:dyDescent="0.2">
      <c r="A104" s="32">
        <v>88</v>
      </c>
      <c r="B104" s="33"/>
      <c r="C104" s="33"/>
      <c r="D104" s="33"/>
      <c r="E104" s="34"/>
      <c r="F104" s="32" t="s">
        <v>33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4"/>
      <c r="AU104" s="41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3"/>
      <c r="BT104" s="41">
        <v>2044</v>
      </c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3"/>
      <c r="CS104" s="41">
        <v>162</v>
      </c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3"/>
    </row>
    <row r="105" spans="1:141" s="19" customFormat="1" ht="18" customHeight="1" x14ac:dyDescent="0.2">
      <c r="A105" s="32">
        <v>89</v>
      </c>
      <c r="B105" s="33"/>
      <c r="C105" s="33"/>
      <c r="D105" s="33"/>
      <c r="E105" s="34"/>
      <c r="F105" s="32" t="s">
        <v>165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4"/>
      <c r="AU105" s="41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3"/>
      <c r="BT105" s="41">
        <v>71</v>
      </c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3"/>
      <c r="CS105" s="41">
        <v>35</v>
      </c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3"/>
    </row>
    <row r="106" spans="1:141" s="19" customFormat="1" ht="18" customHeight="1" x14ac:dyDescent="0.2">
      <c r="A106" s="32">
        <v>90</v>
      </c>
      <c r="B106" s="33"/>
      <c r="C106" s="33"/>
      <c r="D106" s="33"/>
      <c r="E106" s="34"/>
      <c r="F106" s="32" t="s">
        <v>164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4"/>
      <c r="AU106" s="41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3"/>
      <c r="BT106" s="41">
        <v>38</v>
      </c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3"/>
      <c r="CS106" s="41">
        <v>48</v>
      </c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3"/>
    </row>
    <row r="107" spans="1:141" s="18" customFormat="1" ht="18" customHeight="1" x14ac:dyDescent="0.2">
      <c r="A107" s="32">
        <v>91</v>
      </c>
      <c r="B107" s="33"/>
      <c r="C107" s="33"/>
      <c r="D107" s="33"/>
      <c r="E107" s="34"/>
      <c r="F107" s="35" t="s">
        <v>73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7"/>
      <c r="AU107" s="38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40"/>
      <c r="BT107" s="38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40"/>
      <c r="CS107" s="38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40"/>
    </row>
    <row r="108" spans="1:141" s="18" customFormat="1" ht="18" customHeight="1" x14ac:dyDescent="0.2">
      <c r="A108" s="32">
        <v>92</v>
      </c>
      <c r="B108" s="33"/>
      <c r="C108" s="33"/>
      <c r="D108" s="33"/>
      <c r="E108" s="34"/>
      <c r="F108" s="32" t="s">
        <v>74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4"/>
      <c r="AU108" s="41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3"/>
      <c r="BT108" s="41">
        <v>1735</v>
      </c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3"/>
      <c r="CS108" s="41">
        <v>63</v>
      </c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3"/>
    </row>
    <row r="109" spans="1:141" s="18" customFormat="1" ht="18" customHeight="1" x14ac:dyDescent="0.2">
      <c r="A109" s="32">
        <v>93</v>
      </c>
      <c r="B109" s="33"/>
      <c r="C109" s="33"/>
      <c r="D109" s="33"/>
      <c r="E109" s="34"/>
      <c r="F109" s="32" t="s">
        <v>115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4"/>
      <c r="AU109" s="41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3"/>
      <c r="BT109" s="41">
        <v>275</v>
      </c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3"/>
      <c r="CS109" s="41">
        <v>123</v>
      </c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3"/>
    </row>
    <row r="110" spans="1:141" s="18" customFormat="1" ht="18" customHeight="1" x14ac:dyDescent="0.2">
      <c r="A110" s="32">
        <v>94</v>
      </c>
      <c r="B110" s="33"/>
      <c r="C110" s="33"/>
      <c r="D110" s="33"/>
      <c r="E110" s="34"/>
      <c r="F110" s="32" t="s">
        <v>168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4"/>
      <c r="AU110" s="41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3"/>
      <c r="BT110" s="41">
        <v>34</v>
      </c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3"/>
      <c r="CS110" s="41">
        <v>6</v>
      </c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3"/>
    </row>
    <row r="111" spans="1:141" s="18" customFormat="1" ht="18" customHeight="1" x14ac:dyDescent="0.2">
      <c r="A111" s="32">
        <v>95</v>
      </c>
      <c r="B111" s="33"/>
      <c r="C111" s="33"/>
      <c r="D111" s="33"/>
      <c r="E111" s="34"/>
      <c r="F111" s="32" t="s">
        <v>167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4"/>
      <c r="AU111" s="41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3"/>
      <c r="BT111" s="41">
        <v>16</v>
      </c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3"/>
      <c r="CS111" s="41">
        <v>31</v>
      </c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3"/>
    </row>
    <row r="112" spans="1:141" s="18" customFormat="1" ht="18" customHeight="1" x14ac:dyDescent="0.2">
      <c r="A112" s="32">
        <v>96</v>
      </c>
      <c r="B112" s="33"/>
      <c r="C112" s="33"/>
      <c r="D112" s="33"/>
      <c r="E112" s="34"/>
      <c r="F112" s="35" t="s">
        <v>34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7"/>
      <c r="AU112" s="38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40"/>
      <c r="BT112" s="38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40"/>
      <c r="CS112" s="38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40"/>
    </row>
    <row r="113" spans="1:141" s="18" customFormat="1" ht="18" customHeight="1" x14ac:dyDescent="0.2">
      <c r="A113" s="32">
        <v>97</v>
      </c>
      <c r="B113" s="33"/>
      <c r="C113" s="33"/>
      <c r="D113" s="33"/>
      <c r="E113" s="34"/>
      <c r="F113" s="32" t="s">
        <v>35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4"/>
      <c r="AU113" s="41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3"/>
      <c r="BT113" s="41">
        <v>836</v>
      </c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3"/>
      <c r="CS113" s="41">
        <v>61</v>
      </c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3"/>
    </row>
    <row r="114" spans="1:141" s="18" customFormat="1" ht="18" customHeight="1" x14ac:dyDescent="0.2">
      <c r="A114" s="32">
        <v>98</v>
      </c>
      <c r="B114" s="33"/>
      <c r="C114" s="33"/>
      <c r="D114" s="33"/>
      <c r="E114" s="34"/>
      <c r="F114" s="35" t="s">
        <v>83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7"/>
      <c r="AU114" s="38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40"/>
      <c r="BT114" s="38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40"/>
      <c r="CS114" s="38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40"/>
    </row>
    <row r="115" spans="1:141" s="18" customFormat="1" ht="18" customHeight="1" x14ac:dyDescent="0.2">
      <c r="A115" s="32">
        <v>99</v>
      </c>
      <c r="B115" s="33"/>
      <c r="C115" s="33"/>
      <c r="D115" s="33"/>
      <c r="E115" s="34"/>
      <c r="F115" s="32" t="s">
        <v>84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4"/>
      <c r="AU115" s="41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3"/>
      <c r="BT115" s="41">
        <v>974</v>
      </c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3"/>
      <c r="CS115" s="41">
        <v>13</v>
      </c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3"/>
    </row>
    <row r="116" spans="1:141" s="19" customFormat="1" ht="18" customHeight="1" x14ac:dyDescent="0.2">
      <c r="A116" s="32">
        <v>100</v>
      </c>
      <c r="B116" s="33"/>
      <c r="C116" s="33"/>
      <c r="D116" s="33"/>
      <c r="E116" s="34"/>
      <c r="F116" s="32" t="s">
        <v>105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4"/>
      <c r="AU116" s="41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3"/>
      <c r="BT116" s="41">
        <v>82</v>
      </c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3"/>
      <c r="CS116" s="41">
        <v>61</v>
      </c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3"/>
    </row>
    <row r="117" spans="1:141" s="19" customFormat="1" ht="18" customHeight="1" x14ac:dyDescent="0.2">
      <c r="A117" s="32">
        <v>101</v>
      </c>
      <c r="B117" s="33"/>
      <c r="C117" s="33"/>
      <c r="D117" s="33"/>
      <c r="E117" s="34"/>
      <c r="F117" s="32" t="s">
        <v>116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4"/>
      <c r="AU117" s="41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3"/>
      <c r="BT117" s="41">
        <v>278</v>
      </c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3"/>
      <c r="CS117" s="41">
        <v>174</v>
      </c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3"/>
    </row>
    <row r="118" spans="1:141" s="19" customFormat="1" ht="18" customHeight="1" x14ac:dyDescent="0.2">
      <c r="A118" s="32">
        <v>102</v>
      </c>
      <c r="B118" s="33"/>
      <c r="C118" s="33"/>
      <c r="D118" s="33"/>
      <c r="E118" s="34"/>
      <c r="F118" s="32" t="s">
        <v>169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4"/>
      <c r="AU118" s="41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3"/>
      <c r="BT118" s="41">
        <v>8</v>
      </c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3"/>
      <c r="CS118" s="41">
        <v>4</v>
      </c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3"/>
    </row>
    <row r="119" spans="1:141" s="19" customFormat="1" ht="18" customHeight="1" x14ac:dyDescent="0.2">
      <c r="A119" s="32">
        <v>103</v>
      </c>
      <c r="B119" s="33"/>
      <c r="C119" s="33"/>
      <c r="D119" s="33"/>
      <c r="E119" s="34"/>
      <c r="F119" s="35" t="s">
        <v>171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7"/>
      <c r="AU119" s="38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40"/>
      <c r="BT119" s="38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40"/>
      <c r="CS119" s="38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40"/>
    </row>
    <row r="120" spans="1:141" s="19" customFormat="1" ht="18" customHeight="1" x14ac:dyDescent="0.2">
      <c r="A120" s="32">
        <v>104</v>
      </c>
      <c r="B120" s="33"/>
      <c r="C120" s="33"/>
      <c r="D120" s="33"/>
      <c r="E120" s="34"/>
      <c r="F120" s="32" t="s">
        <v>219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4"/>
      <c r="AU120" s="41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3"/>
      <c r="BT120" s="41">
        <v>1049</v>
      </c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3"/>
      <c r="CS120" s="41">
        <v>5</v>
      </c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3"/>
    </row>
    <row r="121" spans="1:141" s="19" customFormat="1" ht="18" customHeight="1" x14ac:dyDescent="0.2">
      <c r="A121" s="32">
        <v>105</v>
      </c>
      <c r="B121" s="33"/>
      <c r="C121" s="33"/>
      <c r="D121" s="33"/>
      <c r="E121" s="34"/>
      <c r="F121" s="32" t="s">
        <v>172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4"/>
      <c r="AU121" s="41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3"/>
      <c r="BT121" s="41">
        <v>237</v>
      </c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3"/>
      <c r="CS121" s="41">
        <v>74</v>
      </c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3"/>
    </row>
    <row r="122" spans="1:141" s="18" customFormat="1" ht="18" customHeight="1" x14ac:dyDescent="0.2">
      <c r="A122" s="32">
        <v>106</v>
      </c>
      <c r="B122" s="33"/>
      <c r="C122" s="33"/>
      <c r="D122" s="33"/>
      <c r="E122" s="34"/>
      <c r="F122" s="32" t="s">
        <v>173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4"/>
      <c r="AU122" s="41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3"/>
      <c r="BT122" s="41">
        <v>815</v>
      </c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3"/>
      <c r="CS122" s="41">
        <v>243</v>
      </c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3"/>
    </row>
    <row r="123" spans="1:141" s="18" customFormat="1" ht="18" customHeight="1" x14ac:dyDescent="0.2">
      <c r="A123" s="32">
        <v>107</v>
      </c>
      <c r="B123" s="33"/>
      <c r="C123" s="33"/>
      <c r="D123" s="33"/>
      <c r="E123" s="34"/>
      <c r="F123" s="32" t="s">
        <v>174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4"/>
      <c r="AU123" s="41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3"/>
      <c r="BT123" s="41">
        <v>39</v>
      </c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3"/>
      <c r="CS123" s="41">
        <v>34</v>
      </c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3"/>
    </row>
    <row r="124" spans="1:141" s="18" customFormat="1" ht="18" customHeight="1" x14ac:dyDescent="0.2">
      <c r="A124" s="32">
        <v>108</v>
      </c>
      <c r="B124" s="33"/>
      <c r="C124" s="33"/>
      <c r="D124" s="33"/>
      <c r="E124" s="34"/>
      <c r="F124" s="35" t="s">
        <v>36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7"/>
      <c r="AU124" s="38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40"/>
      <c r="BT124" s="38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40"/>
      <c r="CS124" s="38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40"/>
    </row>
    <row r="125" spans="1:141" s="18" customFormat="1" ht="18" customHeight="1" x14ac:dyDescent="0.2">
      <c r="A125" s="32">
        <v>109</v>
      </c>
      <c r="B125" s="33"/>
      <c r="C125" s="33"/>
      <c r="D125" s="33"/>
      <c r="E125" s="34"/>
      <c r="F125" s="32" t="s">
        <v>37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4"/>
      <c r="AU125" s="41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3"/>
      <c r="BT125" s="41">
        <v>1097</v>
      </c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3"/>
      <c r="CS125" s="41">
        <v>98</v>
      </c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3"/>
    </row>
    <row r="126" spans="1:141" s="18" customFormat="1" ht="18" customHeight="1" x14ac:dyDescent="0.2">
      <c r="A126" s="32">
        <v>110</v>
      </c>
      <c r="B126" s="33"/>
      <c r="C126" s="33"/>
      <c r="D126" s="33"/>
      <c r="E126" s="34"/>
      <c r="F126" s="32" t="s">
        <v>61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4"/>
      <c r="AU126" s="41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3"/>
      <c r="BT126" s="41">
        <v>6</v>
      </c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3"/>
      <c r="CS126" s="41">
        <v>23</v>
      </c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3"/>
    </row>
    <row r="127" spans="1:141" s="19" customFormat="1" ht="18" customHeight="1" x14ac:dyDescent="0.2">
      <c r="A127" s="32">
        <v>111</v>
      </c>
      <c r="B127" s="33"/>
      <c r="C127" s="33"/>
      <c r="D127" s="33"/>
      <c r="E127" s="34"/>
      <c r="F127" s="32" t="s">
        <v>62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4"/>
      <c r="AU127" s="41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3"/>
      <c r="BT127" s="41">
        <v>6</v>
      </c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3"/>
      <c r="CS127" s="41">
        <v>20</v>
      </c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3"/>
    </row>
    <row r="128" spans="1:141" s="19" customFormat="1" ht="18" customHeight="1" x14ac:dyDescent="0.2">
      <c r="A128" s="32">
        <v>112</v>
      </c>
      <c r="B128" s="33"/>
      <c r="C128" s="33"/>
      <c r="D128" s="33"/>
      <c r="E128" s="34"/>
      <c r="F128" s="32" t="s">
        <v>179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4"/>
      <c r="AU128" s="41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3"/>
      <c r="BT128" s="41">
        <v>43</v>
      </c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3"/>
      <c r="CS128" s="41">
        <v>24</v>
      </c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3"/>
    </row>
    <row r="129" spans="1:141" s="19" customFormat="1" ht="18" customHeight="1" x14ac:dyDescent="0.2">
      <c r="A129" s="32">
        <v>113</v>
      </c>
      <c r="B129" s="33"/>
      <c r="C129" s="33"/>
      <c r="D129" s="33"/>
      <c r="E129" s="34"/>
      <c r="F129" s="32" t="s">
        <v>220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4"/>
      <c r="AU129" s="41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3"/>
      <c r="BT129" s="41">
        <v>17</v>
      </c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3"/>
      <c r="CS129" s="41">
        <v>1</v>
      </c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3"/>
    </row>
    <row r="130" spans="1:141" s="19" customFormat="1" ht="18" customHeight="1" x14ac:dyDescent="0.2">
      <c r="A130" s="32">
        <v>114</v>
      </c>
      <c r="B130" s="33"/>
      <c r="C130" s="33"/>
      <c r="D130" s="33"/>
      <c r="E130" s="34"/>
      <c r="F130" s="35" t="s">
        <v>76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7"/>
      <c r="AU130" s="38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40"/>
      <c r="BT130" s="38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40"/>
      <c r="CS130" s="38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40"/>
    </row>
    <row r="131" spans="1:141" s="19" customFormat="1" ht="18" customHeight="1" x14ac:dyDescent="0.2">
      <c r="A131" s="32">
        <v>115</v>
      </c>
      <c r="B131" s="33"/>
      <c r="C131" s="33"/>
      <c r="D131" s="33"/>
      <c r="E131" s="34"/>
      <c r="F131" s="32" t="s">
        <v>77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4"/>
      <c r="AU131" s="41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3"/>
      <c r="BT131" s="41">
        <v>657</v>
      </c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3"/>
      <c r="CS131" s="41">
        <v>32</v>
      </c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3"/>
    </row>
    <row r="132" spans="1:141" s="18" customFormat="1" ht="18" customHeight="1" x14ac:dyDescent="0.2">
      <c r="A132" s="32">
        <v>116</v>
      </c>
      <c r="B132" s="33"/>
      <c r="C132" s="33"/>
      <c r="D132" s="33"/>
      <c r="E132" s="34"/>
      <c r="F132" s="32" t="s">
        <v>121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4"/>
      <c r="AU132" s="41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3"/>
      <c r="BT132" s="41">
        <v>9</v>
      </c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3"/>
      <c r="CS132" s="41">
        <v>17</v>
      </c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3"/>
    </row>
    <row r="133" spans="1:141" s="19" customFormat="1" ht="18" customHeight="1" x14ac:dyDescent="0.2">
      <c r="A133" s="32">
        <v>117</v>
      </c>
      <c r="B133" s="33"/>
      <c r="C133" s="33"/>
      <c r="D133" s="33"/>
      <c r="E133" s="34"/>
      <c r="F133" s="32" t="s">
        <v>119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4"/>
      <c r="AU133" s="41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3"/>
      <c r="BT133" s="41">
        <v>5</v>
      </c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3"/>
      <c r="CS133" s="41">
        <v>3</v>
      </c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3"/>
    </row>
    <row r="134" spans="1:141" s="19" customFormat="1" ht="18" customHeight="1" x14ac:dyDescent="0.2">
      <c r="A134" s="32">
        <v>118</v>
      </c>
      <c r="B134" s="33"/>
      <c r="C134" s="33"/>
      <c r="D134" s="33"/>
      <c r="E134" s="34"/>
      <c r="F134" s="32" t="s">
        <v>120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4"/>
      <c r="AU134" s="41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3"/>
      <c r="BT134" s="41">
        <v>42</v>
      </c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3"/>
      <c r="CS134" s="41">
        <v>22</v>
      </c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3"/>
    </row>
    <row r="135" spans="1:141" s="19" customFormat="1" ht="18" customHeight="1" x14ac:dyDescent="0.2">
      <c r="A135" s="32">
        <v>119</v>
      </c>
      <c r="B135" s="33"/>
      <c r="C135" s="33"/>
      <c r="D135" s="33"/>
      <c r="E135" s="34"/>
      <c r="F135" s="35" t="s">
        <v>38</v>
      </c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7"/>
      <c r="AU135" s="38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40"/>
      <c r="BT135" s="38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40"/>
      <c r="CS135" s="38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40"/>
    </row>
    <row r="136" spans="1:141" s="19" customFormat="1" ht="18" customHeight="1" x14ac:dyDescent="0.2">
      <c r="A136" s="32">
        <v>120</v>
      </c>
      <c r="B136" s="33"/>
      <c r="C136" s="33"/>
      <c r="D136" s="33"/>
      <c r="E136" s="34"/>
      <c r="F136" s="32" t="s">
        <v>39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4"/>
      <c r="AU136" s="41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3"/>
      <c r="BT136" s="41">
        <v>1111</v>
      </c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3"/>
      <c r="CS136" s="41">
        <v>242</v>
      </c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3"/>
    </row>
    <row r="137" spans="1:141" s="18" customFormat="1" ht="18" customHeight="1" x14ac:dyDescent="0.2">
      <c r="A137" s="32">
        <v>121</v>
      </c>
      <c r="B137" s="33"/>
      <c r="C137" s="33"/>
      <c r="D137" s="33"/>
      <c r="E137" s="34"/>
      <c r="F137" s="32" t="s">
        <v>184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4"/>
      <c r="AU137" s="41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3"/>
      <c r="BT137" s="41">
        <v>18</v>
      </c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3"/>
      <c r="CS137" s="41">
        <v>9</v>
      </c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3"/>
    </row>
    <row r="138" spans="1:141" s="18" customFormat="1" ht="18" customHeight="1" x14ac:dyDescent="0.2">
      <c r="A138" s="32">
        <v>122</v>
      </c>
      <c r="B138" s="33"/>
      <c r="C138" s="33"/>
      <c r="D138" s="33"/>
      <c r="E138" s="34"/>
      <c r="F138" s="32" t="s">
        <v>185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4"/>
      <c r="AU138" s="41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3"/>
      <c r="BT138" s="41">
        <v>37</v>
      </c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3"/>
      <c r="CS138" s="41">
        <v>9</v>
      </c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3"/>
    </row>
    <row r="139" spans="1:141" s="18" customFormat="1" ht="18" customHeight="1" x14ac:dyDescent="0.2">
      <c r="A139" s="32">
        <v>123</v>
      </c>
      <c r="B139" s="33"/>
      <c r="C139" s="33"/>
      <c r="D139" s="33"/>
      <c r="E139" s="34"/>
      <c r="F139" s="32" t="s">
        <v>186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4"/>
      <c r="AU139" s="41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3"/>
      <c r="BT139" s="41">
        <v>41</v>
      </c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3"/>
      <c r="CS139" s="41">
        <v>27</v>
      </c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3"/>
    </row>
    <row r="140" spans="1:141" s="18" customFormat="1" ht="18" customHeight="1" x14ac:dyDescent="0.2">
      <c r="A140" s="32">
        <v>124</v>
      </c>
      <c r="B140" s="33"/>
      <c r="C140" s="33"/>
      <c r="D140" s="33"/>
      <c r="E140" s="34"/>
      <c r="F140" s="32" t="s">
        <v>187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4"/>
      <c r="AU140" s="41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3"/>
      <c r="BT140" s="41">
        <v>93</v>
      </c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3"/>
      <c r="CS140" s="41">
        <v>45</v>
      </c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3"/>
    </row>
    <row r="141" spans="1:141" s="18" customFormat="1" ht="18" customHeight="1" x14ac:dyDescent="0.2">
      <c r="A141" s="32">
        <v>125</v>
      </c>
      <c r="B141" s="33"/>
      <c r="C141" s="33"/>
      <c r="D141" s="33"/>
      <c r="E141" s="34"/>
      <c r="F141" s="32" t="s">
        <v>188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4"/>
      <c r="AU141" s="41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3"/>
      <c r="BT141" s="41">
        <v>45</v>
      </c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3"/>
      <c r="CS141" s="41">
        <v>8</v>
      </c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3"/>
    </row>
    <row r="142" spans="1:141" s="18" customFormat="1" ht="18" customHeight="1" x14ac:dyDescent="0.2">
      <c r="A142" s="32">
        <v>126</v>
      </c>
      <c r="B142" s="33"/>
      <c r="C142" s="33"/>
      <c r="D142" s="33"/>
      <c r="E142" s="34"/>
      <c r="F142" s="35" t="s">
        <v>40</v>
      </c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7"/>
      <c r="AU142" s="38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40"/>
      <c r="BT142" s="38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40"/>
      <c r="CS142" s="38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40"/>
    </row>
    <row r="143" spans="1:141" s="18" customFormat="1" ht="18" customHeight="1" x14ac:dyDescent="0.2">
      <c r="A143" s="32">
        <v>127</v>
      </c>
      <c r="B143" s="33"/>
      <c r="C143" s="33"/>
      <c r="D143" s="33"/>
      <c r="E143" s="34"/>
      <c r="F143" s="32" t="s">
        <v>41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4"/>
      <c r="AU143" s="41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3"/>
      <c r="BT143" s="41">
        <v>946</v>
      </c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3"/>
      <c r="CS143" s="41">
        <v>42</v>
      </c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3"/>
    </row>
    <row r="144" spans="1:141" s="18" customFormat="1" ht="18" customHeight="1" x14ac:dyDescent="0.2">
      <c r="A144" s="32">
        <v>128</v>
      </c>
      <c r="B144" s="33"/>
      <c r="C144" s="33"/>
      <c r="D144" s="33"/>
      <c r="E144" s="34"/>
      <c r="F144" s="32" t="s">
        <v>221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4"/>
      <c r="AU144" s="41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3"/>
      <c r="BT144" s="41">
        <v>89</v>
      </c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3"/>
      <c r="CS144" s="41">
        <v>30</v>
      </c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3"/>
    </row>
    <row r="145" spans="1:161" s="18" customFormat="1" ht="18" customHeight="1" x14ac:dyDescent="0.2">
      <c r="A145" s="32">
        <v>129</v>
      </c>
      <c r="B145" s="33"/>
      <c r="C145" s="33"/>
      <c r="D145" s="33"/>
      <c r="E145" s="34"/>
      <c r="F145" s="35" t="s">
        <v>63</v>
      </c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7"/>
      <c r="AU145" s="38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40"/>
      <c r="BT145" s="38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40"/>
      <c r="CS145" s="38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40"/>
    </row>
    <row r="146" spans="1:161" s="18" customFormat="1" ht="18" customHeight="1" x14ac:dyDescent="0.2">
      <c r="A146" s="32">
        <v>130</v>
      </c>
      <c r="B146" s="33"/>
      <c r="C146" s="33"/>
      <c r="D146" s="33"/>
      <c r="E146" s="34"/>
      <c r="F146" s="32" t="s">
        <v>64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4"/>
      <c r="AU146" s="41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3"/>
      <c r="BT146" s="41">
        <v>1219</v>
      </c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3"/>
      <c r="CS146" s="41">
        <v>57</v>
      </c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3"/>
    </row>
    <row r="147" spans="1:161" s="19" customFormat="1" ht="18" customHeight="1" x14ac:dyDescent="0.2">
      <c r="A147" s="32">
        <v>131</v>
      </c>
      <c r="B147" s="33"/>
      <c r="C147" s="33"/>
      <c r="D147" s="33"/>
      <c r="E147" s="34"/>
      <c r="F147" s="32" t="s">
        <v>189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4"/>
      <c r="AU147" s="41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3"/>
      <c r="BT147" s="41">
        <v>12</v>
      </c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3"/>
      <c r="CS147" s="41">
        <v>0</v>
      </c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3"/>
    </row>
    <row r="148" spans="1:161" s="19" customFormat="1" ht="18" customHeight="1" x14ac:dyDescent="0.2">
      <c r="A148" s="32">
        <v>132</v>
      </c>
      <c r="B148" s="33"/>
      <c r="C148" s="33"/>
      <c r="D148" s="33"/>
      <c r="E148" s="34"/>
      <c r="F148" s="32" t="s">
        <v>78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4"/>
      <c r="AU148" s="41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3"/>
      <c r="BT148" s="41">
        <v>90</v>
      </c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3"/>
      <c r="CS148" s="41">
        <v>65</v>
      </c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3"/>
    </row>
    <row r="149" spans="1:161" s="19" customFormat="1" ht="18" customHeight="1" x14ac:dyDescent="0.2">
      <c r="A149" s="32">
        <v>133</v>
      </c>
      <c r="B149" s="33"/>
      <c r="C149" s="33"/>
      <c r="D149" s="33"/>
      <c r="E149" s="34"/>
      <c r="F149" s="35" t="s">
        <v>52</v>
      </c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7"/>
      <c r="AU149" s="38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40"/>
      <c r="BT149" s="38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40"/>
      <c r="CS149" s="38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40"/>
    </row>
    <row r="150" spans="1:161" s="19" customFormat="1" ht="18" customHeight="1" x14ac:dyDescent="0.2">
      <c r="A150" s="32">
        <v>134</v>
      </c>
      <c r="B150" s="33"/>
      <c r="C150" s="33"/>
      <c r="D150" s="33"/>
      <c r="E150" s="34"/>
      <c r="F150" s="32" t="s">
        <v>79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4"/>
      <c r="AU150" s="41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3"/>
      <c r="BT150" s="41">
        <v>1433</v>
      </c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3"/>
      <c r="CS150" s="41">
        <v>30</v>
      </c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3"/>
    </row>
    <row r="151" spans="1:161" s="19" customFormat="1" ht="18" customHeight="1" x14ac:dyDescent="0.2">
      <c r="A151" s="32">
        <v>135</v>
      </c>
      <c r="B151" s="33"/>
      <c r="C151" s="33"/>
      <c r="D151" s="33"/>
      <c r="E151" s="34"/>
      <c r="F151" s="32" t="s">
        <v>192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4"/>
      <c r="AU151" s="41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3"/>
      <c r="BT151" s="41">
        <v>82</v>
      </c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3"/>
      <c r="CS151" s="41">
        <v>42</v>
      </c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3"/>
    </row>
    <row r="152" spans="1:161" s="2" customFormat="1" ht="18.75" customHeight="1" x14ac:dyDescent="0.2">
      <c r="A152" s="32">
        <v>136</v>
      </c>
      <c r="B152" s="33"/>
      <c r="C152" s="33"/>
      <c r="D152" s="33"/>
      <c r="E152" s="34"/>
      <c r="F152" s="32" t="s">
        <v>122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41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3"/>
      <c r="BT152" s="41">
        <v>295</v>
      </c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3"/>
      <c r="CS152" s="41">
        <v>161</v>
      </c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3"/>
    </row>
    <row r="153" spans="1:161" s="2" customFormat="1" x14ac:dyDescent="0.2">
      <c r="A153" s="35" t="s">
        <v>42</v>
      </c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7"/>
      <c r="AU153" s="38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40"/>
      <c r="BT153" s="38">
        <f>SUM(BT17:CR152)</f>
        <v>42744</v>
      </c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40"/>
      <c r="CS153" s="38">
        <f>SUM(CS17:EK152)</f>
        <v>6470</v>
      </c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40"/>
    </row>
    <row r="154" spans="1:161" s="8" customFormat="1" x14ac:dyDescent="0.2">
      <c r="A154" s="2"/>
      <c r="B154" s="14"/>
      <c r="C154" s="14"/>
      <c r="D154" s="14"/>
      <c r="E154" s="14"/>
      <c r="F154" s="2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</row>
    <row r="155" spans="1:161" s="15" customFormat="1" ht="12.75" customHeight="1" x14ac:dyDescent="0.2">
      <c r="A155" s="25" t="s">
        <v>43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7" t="s">
        <v>233</v>
      </c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17"/>
      <c r="DD155" s="17"/>
      <c r="DE155" s="17"/>
      <c r="DF155" s="17"/>
      <c r="DG155" s="17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FE155" s="15" t="s">
        <v>48</v>
      </c>
    </row>
    <row r="156" spans="1:161" ht="12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47" t="s">
        <v>44</v>
      </c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17"/>
      <c r="DD156" s="17"/>
      <c r="DE156" s="17"/>
      <c r="DF156" s="17"/>
      <c r="DG156" s="17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</row>
    <row r="157" spans="1:161" ht="12.75" customHeight="1" x14ac:dyDescent="0.25">
      <c r="A157" s="48" t="s">
        <v>45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8"/>
      <c r="AF157" s="8"/>
      <c r="AG157" s="8"/>
      <c r="AH157" s="8"/>
      <c r="AI157" s="8"/>
      <c r="AJ157" s="48" t="s">
        <v>234</v>
      </c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</row>
    <row r="158" spans="1:161" ht="12.75" customHeight="1" x14ac:dyDescent="0.25">
      <c r="A158" s="47" t="s">
        <v>46</v>
      </c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20"/>
      <c r="AF158" s="20"/>
      <c r="AG158" s="20"/>
      <c r="AH158" s="20"/>
      <c r="AI158" s="15"/>
      <c r="AJ158" s="47" t="s">
        <v>47</v>
      </c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</row>
  </sheetData>
  <mergeCells count="711">
    <mergeCell ref="A111:E111"/>
    <mergeCell ref="F111:AT111"/>
    <mergeCell ref="AU111:BS111"/>
    <mergeCell ref="BT111:CR111"/>
    <mergeCell ref="CS111:EK111"/>
    <mergeCell ref="A158:AD158"/>
    <mergeCell ref="AJ158:BM158"/>
    <mergeCell ref="A153:AT153"/>
    <mergeCell ref="AU153:BS153"/>
    <mergeCell ref="BT153:CR153"/>
    <mergeCell ref="CS153:EK153"/>
    <mergeCell ref="A155:AO155"/>
    <mergeCell ref="AP155:DB155"/>
    <mergeCell ref="AP156:DB156"/>
    <mergeCell ref="A157:AD157"/>
    <mergeCell ref="AJ157:BM157"/>
    <mergeCell ref="A151:E151"/>
    <mergeCell ref="F151:AT151"/>
    <mergeCell ref="AU151:BS151"/>
    <mergeCell ref="BT151:CR151"/>
    <mergeCell ref="CS151:EK151"/>
    <mergeCell ref="A152:E152"/>
    <mergeCell ref="F152:AT152"/>
    <mergeCell ref="AU152:BS152"/>
    <mergeCell ref="BT152:CR152"/>
    <mergeCell ref="CS152:EK152"/>
    <mergeCell ref="A149:E149"/>
    <mergeCell ref="F149:AT149"/>
    <mergeCell ref="AU149:BS149"/>
    <mergeCell ref="BT149:CR149"/>
    <mergeCell ref="CS149:EK149"/>
    <mergeCell ref="A150:E150"/>
    <mergeCell ref="F150:AT150"/>
    <mergeCell ref="AU150:BS150"/>
    <mergeCell ref="BT150:CR150"/>
    <mergeCell ref="CS150:EK150"/>
    <mergeCell ref="A147:E147"/>
    <mergeCell ref="F147:AT147"/>
    <mergeCell ref="AU147:BS147"/>
    <mergeCell ref="BT147:CR147"/>
    <mergeCell ref="CS147:EK147"/>
    <mergeCell ref="A148:E148"/>
    <mergeCell ref="F148:AT148"/>
    <mergeCell ref="AU148:BS148"/>
    <mergeCell ref="BT148:CR148"/>
    <mergeCell ref="CS148:EK148"/>
    <mergeCell ref="A145:E145"/>
    <mergeCell ref="F145:AT145"/>
    <mergeCell ref="AU145:BS145"/>
    <mergeCell ref="BT145:CR145"/>
    <mergeCell ref="CS145:EK145"/>
    <mergeCell ref="A146:E146"/>
    <mergeCell ref="F146:AT146"/>
    <mergeCell ref="AU146:BS146"/>
    <mergeCell ref="BT146:CR146"/>
    <mergeCell ref="CS146:EK146"/>
    <mergeCell ref="A143:E143"/>
    <mergeCell ref="F143:AT143"/>
    <mergeCell ref="AU143:BS143"/>
    <mergeCell ref="BT143:CR143"/>
    <mergeCell ref="CS143:EK143"/>
    <mergeCell ref="A144:E144"/>
    <mergeCell ref="F144:AT144"/>
    <mergeCell ref="AU144:BS144"/>
    <mergeCell ref="BT144:CR144"/>
    <mergeCell ref="CS144:EK144"/>
    <mergeCell ref="A141:E141"/>
    <mergeCell ref="F141:AT141"/>
    <mergeCell ref="AU141:BS141"/>
    <mergeCell ref="BT141:CR141"/>
    <mergeCell ref="CS141:EK141"/>
    <mergeCell ref="A142:E142"/>
    <mergeCell ref="F142:AT142"/>
    <mergeCell ref="AU142:BS142"/>
    <mergeCell ref="BT142:CR142"/>
    <mergeCell ref="CS142:EK142"/>
    <mergeCell ref="A139:E139"/>
    <mergeCell ref="F139:AT139"/>
    <mergeCell ref="AU139:BS139"/>
    <mergeCell ref="BT139:CR139"/>
    <mergeCell ref="CS139:EK139"/>
    <mergeCell ref="A140:E140"/>
    <mergeCell ref="F140:AT140"/>
    <mergeCell ref="AU140:BS140"/>
    <mergeCell ref="BT140:CR140"/>
    <mergeCell ref="CS140:EK140"/>
    <mergeCell ref="A137:E137"/>
    <mergeCell ref="F137:AT137"/>
    <mergeCell ref="AU137:BS137"/>
    <mergeCell ref="BT137:CR137"/>
    <mergeCell ref="CS137:EK137"/>
    <mergeCell ref="A138:E138"/>
    <mergeCell ref="F138:AT138"/>
    <mergeCell ref="AU138:BS138"/>
    <mergeCell ref="BT138:CR138"/>
    <mergeCell ref="CS138:EK138"/>
    <mergeCell ref="A135:E135"/>
    <mergeCell ref="F135:AT135"/>
    <mergeCell ref="AU135:BS135"/>
    <mergeCell ref="BT135:CR135"/>
    <mergeCell ref="CS135:EK135"/>
    <mergeCell ref="A136:E136"/>
    <mergeCell ref="F136:AT136"/>
    <mergeCell ref="AU136:BS136"/>
    <mergeCell ref="BT136:CR136"/>
    <mergeCell ref="CS136:EK136"/>
    <mergeCell ref="A133:E133"/>
    <mergeCell ref="F133:AT133"/>
    <mergeCell ref="AU133:BS133"/>
    <mergeCell ref="BT133:CR133"/>
    <mergeCell ref="CS133:EK133"/>
    <mergeCell ref="A134:E134"/>
    <mergeCell ref="F134:AT134"/>
    <mergeCell ref="AU134:BS134"/>
    <mergeCell ref="BT134:CR134"/>
    <mergeCell ref="CS134:EK134"/>
    <mergeCell ref="A131:E131"/>
    <mergeCell ref="F131:AT131"/>
    <mergeCell ref="AU131:BS131"/>
    <mergeCell ref="BT131:CR131"/>
    <mergeCell ref="CS131:EK131"/>
    <mergeCell ref="A132:E132"/>
    <mergeCell ref="F132:AT132"/>
    <mergeCell ref="AU132:BS132"/>
    <mergeCell ref="BT132:CR132"/>
    <mergeCell ref="CS132:EK132"/>
    <mergeCell ref="A129:E129"/>
    <mergeCell ref="F129:AT129"/>
    <mergeCell ref="AU129:BS129"/>
    <mergeCell ref="BT129:CR129"/>
    <mergeCell ref="CS129:EK129"/>
    <mergeCell ref="A130:E130"/>
    <mergeCell ref="F130:AT130"/>
    <mergeCell ref="AU130:BS130"/>
    <mergeCell ref="BT130:CR130"/>
    <mergeCell ref="CS130:EK130"/>
    <mergeCell ref="A127:E127"/>
    <mergeCell ref="F127:AT127"/>
    <mergeCell ref="AU127:BS127"/>
    <mergeCell ref="BT127:CR127"/>
    <mergeCell ref="CS127:EK127"/>
    <mergeCell ref="A128:E128"/>
    <mergeCell ref="F128:AT128"/>
    <mergeCell ref="AU128:BS128"/>
    <mergeCell ref="BT128:CR128"/>
    <mergeCell ref="CS128:EK128"/>
    <mergeCell ref="A125:E125"/>
    <mergeCell ref="F125:AT125"/>
    <mergeCell ref="AU125:BS125"/>
    <mergeCell ref="BT125:CR125"/>
    <mergeCell ref="CS125:EK125"/>
    <mergeCell ref="A126:E126"/>
    <mergeCell ref="F126:AT126"/>
    <mergeCell ref="AU126:BS126"/>
    <mergeCell ref="BT126:CR126"/>
    <mergeCell ref="CS126:EK126"/>
    <mergeCell ref="A123:E123"/>
    <mergeCell ref="F123:AT123"/>
    <mergeCell ref="AU123:BS123"/>
    <mergeCell ref="BT123:CR123"/>
    <mergeCell ref="CS123:EK123"/>
    <mergeCell ref="A124:E124"/>
    <mergeCell ref="F124:AT124"/>
    <mergeCell ref="AU124:BS124"/>
    <mergeCell ref="BT124:CR124"/>
    <mergeCell ref="CS124:EK124"/>
    <mergeCell ref="A121:E121"/>
    <mergeCell ref="F121:AT121"/>
    <mergeCell ref="AU121:BS121"/>
    <mergeCell ref="BT121:CR121"/>
    <mergeCell ref="CS121:EK121"/>
    <mergeCell ref="A122:E122"/>
    <mergeCell ref="F122:AT122"/>
    <mergeCell ref="AU122:BS122"/>
    <mergeCell ref="BT122:CR122"/>
    <mergeCell ref="CS122:EK122"/>
    <mergeCell ref="A119:E119"/>
    <mergeCell ref="F119:AT119"/>
    <mergeCell ref="AU119:BS119"/>
    <mergeCell ref="BT119:CR119"/>
    <mergeCell ref="CS119:EK119"/>
    <mergeCell ref="A120:E120"/>
    <mergeCell ref="F120:AT120"/>
    <mergeCell ref="AU120:BS120"/>
    <mergeCell ref="BT120:CR120"/>
    <mergeCell ref="CS120:EK120"/>
    <mergeCell ref="A116:E116"/>
    <mergeCell ref="F116:AT116"/>
    <mergeCell ref="AU116:BS116"/>
    <mergeCell ref="BT116:CR116"/>
    <mergeCell ref="CS116:EK116"/>
    <mergeCell ref="A117:E117"/>
    <mergeCell ref="F117:AT117"/>
    <mergeCell ref="AU117:BS117"/>
    <mergeCell ref="BT117:CR117"/>
    <mergeCell ref="CS117:EK117"/>
    <mergeCell ref="A114:E114"/>
    <mergeCell ref="F114:AT114"/>
    <mergeCell ref="AU114:BS114"/>
    <mergeCell ref="BT114:CR114"/>
    <mergeCell ref="CS114:EK114"/>
    <mergeCell ref="A115:E115"/>
    <mergeCell ref="F115:AT115"/>
    <mergeCell ref="AU115:BS115"/>
    <mergeCell ref="BT115:CR115"/>
    <mergeCell ref="CS115:EK115"/>
    <mergeCell ref="A112:E112"/>
    <mergeCell ref="F112:AT112"/>
    <mergeCell ref="AU112:BS112"/>
    <mergeCell ref="BT112:CR112"/>
    <mergeCell ref="CS112:EK112"/>
    <mergeCell ref="A113:E113"/>
    <mergeCell ref="F113:AT113"/>
    <mergeCell ref="AU113:BS113"/>
    <mergeCell ref="BT113:CR113"/>
    <mergeCell ref="CS113:EK113"/>
    <mergeCell ref="A109:E109"/>
    <mergeCell ref="F109:AT109"/>
    <mergeCell ref="AU109:BS109"/>
    <mergeCell ref="BT109:CR109"/>
    <mergeCell ref="CS109:EK109"/>
    <mergeCell ref="A110:E110"/>
    <mergeCell ref="F110:AT110"/>
    <mergeCell ref="AU110:BS110"/>
    <mergeCell ref="BT110:CR110"/>
    <mergeCell ref="CS110:EK110"/>
    <mergeCell ref="A107:E107"/>
    <mergeCell ref="F107:AT107"/>
    <mergeCell ref="AU107:BS107"/>
    <mergeCell ref="BT107:CR107"/>
    <mergeCell ref="CS107:EK107"/>
    <mergeCell ref="A108:E108"/>
    <mergeCell ref="F108:AT108"/>
    <mergeCell ref="AU108:BS108"/>
    <mergeCell ref="BT108:CR108"/>
    <mergeCell ref="CS108:EK108"/>
    <mergeCell ref="A105:E105"/>
    <mergeCell ref="F105:AT105"/>
    <mergeCell ref="AU105:BS105"/>
    <mergeCell ref="BT105:CR105"/>
    <mergeCell ref="CS105:EK105"/>
    <mergeCell ref="A106:E106"/>
    <mergeCell ref="F106:AT106"/>
    <mergeCell ref="AU106:BS106"/>
    <mergeCell ref="BT106:CR106"/>
    <mergeCell ref="CS106:EK106"/>
    <mergeCell ref="A103:E103"/>
    <mergeCell ref="F103:AT103"/>
    <mergeCell ref="AU103:BS103"/>
    <mergeCell ref="BT103:CR103"/>
    <mergeCell ref="CS103:EK103"/>
    <mergeCell ref="A104:E104"/>
    <mergeCell ref="F104:AT104"/>
    <mergeCell ref="AU104:BS104"/>
    <mergeCell ref="BT104:CR104"/>
    <mergeCell ref="CS104:EK104"/>
    <mergeCell ref="A101:E101"/>
    <mergeCell ref="F101:AT101"/>
    <mergeCell ref="AU101:BS101"/>
    <mergeCell ref="BT101:CR101"/>
    <mergeCell ref="CS101:EK101"/>
    <mergeCell ref="A102:E102"/>
    <mergeCell ref="F102:AT102"/>
    <mergeCell ref="AU102:BS102"/>
    <mergeCell ref="BT102:CR102"/>
    <mergeCell ref="CS102:EK102"/>
    <mergeCell ref="A99:E99"/>
    <mergeCell ref="F99:AT99"/>
    <mergeCell ref="AU99:BS99"/>
    <mergeCell ref="BT99:CR99"/>
    <mergeCell ref="CS99:EK99"/>
    <mergeCell ref="A100:E100"/>
    <mergeCell ref="F100:AT100"/>
    <mergeCell ref="AU100:BS100"/>
    <mergeCell ref="BT100:CR100"/>
    <mergeCell ref="CS100:EK100"/>
    <mergeCell ref="A97:E97"/>
    <mergeCell ref="F97:AT97"/>
    <mergeCell ref="AU97:BS97"/>
    <mergeCell ref="BT97:CR97"/>
    <mergeCell ref="CS97:EK97"/>
    <mergeCell ref="A98:E98"/>
    <mergeCell ref="F98:AT98"/>
    <mergeCell ref="AU98:BS98"/>
    <mergeCell ref="BT98:CR98"/>
    <mergeCell ref="CS98:EK98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CS16:EK16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18:E118"/>
    <mergeCell ref="F118:AT118"/>
    <mergeCell ref="AU118:BS118"/>
    <mergeCell ref="BT118:CR118"/>
    <mergeCell ref="CS118:EK118"/>
    <mergeCell ref="EN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6"/>
  <sheetViews>
    <sheetView workbookViewId="0">
      <selection activeCell="GD105" sqref="GD105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P2" s="24" t="s">
        <v>0</v>
      </c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224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50" s="18" customFormat="1" ht="18" customHeight="1" x14ac:dyDescent="0.2">
      <c r="A17" s="32">
        <v>1</v>
      </c>
      <c r="B17" s="33"/>
      <c r="C17" s="33"/>
      <c r="D17" s="33"/>
      <c r="E17" s="34"/>
      <c r="F17" s="35" t="s">
        <v>86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50" s="18" customFormat="1" ht="18" customHeight="1" x14ac:dyDescent="0.2">
      <c r="A18" s="32">
        <v>2</v>
      </c>
      <c r="B18" s="33"/>
      <c r="C18" s="33"/>
      <c r="D18" s="33"/>
      <c r="E18" s="34"/>
      <c r="F18" s="32" t="s">
        <v>225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67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0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50" s="19" customFormat="1" ht="18" customHeight="1" x14ac:dyDescent="0.2">
      <c r="A19" s="32">
        <v>3</v>
      </c>
      <c r="B19" s="33"/>
      <c r="C19" s="33"/>
      <c r="D19" s="33"/>
      <c r="E19" s="34"/>
      <c r="F19" s="32" t="s">
        <v>214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1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105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50" s="19" customFormat="1" ht="18" customHeight="1" x14ac:dyDescent="0.2">
      <c r="A20" s="32">
        <v>4</v>
      </c>
      <c r="B20" s="33"/>
      <c r="C20" s="33"/>
      <c r="D20" s="33"/>
      <c r="E20" s="34"/>
      <c r="F20" s="32" t="s">
        <v>98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4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260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50" s="18" customFormat="1" ht="18" customHeight="1" x14ac:dyDescent="0.2">
      <c r="A21" s="32">
        <v>5</v>
      </c>
      <c r="B21" s="33"/>
      <c r="C21" s="33"/>
      <c r="D21" s="33"/>
      <c r="E21" s="34"/>
      <c r="F21" s="35" t="s">
        <v>66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50" s="18" customFormat="1" ht="18" customHeight="1" x14ac:dyDescent="0.2">
      <c r="A22" s="32">
        <v>6</v>
      </c>
      <c r="B22" s="33"/>
      <c r="C22" s="33"/>
      <c r="D22" s="33"/>
      <c r="E22" s="34"/>
      <c r="F22" s="32" t="s">
        <v>67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20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0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  <c r="EL22" s="19"/>
      <c r="EM22" s="19"/>
      <c r="EN22" s="19"/>
      <c r="EO22" s="19"/>
      <c r="EP22" s="19"/>
      <c r="EQ22" s="19"/>
      <c r="ER22" s="19"/>
      <c r="ES22" s="19"/>
      <c r="ET22" s="19"/>
    </row>
    <row r="23" spans="1:150" s="19" customFormat="1" ht="18" customHeight="1" x14ac:dyDescent="0.2">
      <c r="A23" s="32">
        <v>7</v>
      </c>
      <c r="B23" s="33"/>
      <c r="C23" s="33"/>
      <c r="D23" s="33"/>
      <c r="E23" s="34"/>
      <c r="F23" s="32" t="s">
        <v>99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4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27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931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50" s="19" customFormat="1" ht="18" customHeight="1" x14ac:dyDescent="0.2">
      <c r="A24" s="32">
        <v>8</v>
      </c>
      <c r="B24" s="33"/>
      <c r="C24" s="33"/>
      <c r="D24" s="33"/>
      <c r="E24" s="34"/>
      <c r="F24" s="32" t="s">
        <v>100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5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20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50" s="18" customFormat="1" ht="18" customHeight="1" x14ac:dyDescent="0.2">
      <c r="A25" s="32">
        <v>9</v>
      </c>
      <c r="B25" s="33"/>
      <c r="C25" s="33"/>
      <c r="D25" s="33"/>
      <c r="E25" s="34"/>
      <c r="F25" s="35" t="s">
        <v>16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7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40"/>
      <c r="BT25" s="38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40"/>
      <c r="CS25" s="38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40"/>
    </row>
    <row r="26" spans="1:150" s="18" customFormat="1" ht="18" customHeight="1" x14ac:dyDescent="0.2">
      <c r="A26" s="32">
        <v>10</v>
      </c>
      <c r="B26" s="33"/>
      <c r="C26" s="33"/>
      <c r="D26" s="33"/>
      <c r="E26" s="34"/>
      <c r="F26" s="32" t="s">
        <v>17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54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44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50" s="19" customFormat="1" ht="18" customHeight="1" x14ac:dyDescent="0.2">
      <c r="A27" s="32">
        <v>11</v>
      </c>
      <c r="B27" s="33"/>
      <c r="C27" s="33"/>
      <c r="D27" s="33"/>
      <c r="E27" s="34"/>
      <c r="F27" s="32" t="s">
        <v>215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1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300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50" s="19" customFormat="1" ht="18" customHeight="1" x14ac:dyDescent="0.2">
      <c r="A28" s="32">
        <v>12</v>
      </c>
      <c r="B28" s="33"/>
      <c r="C28" s="33"/>
      <c r="D28" s="33"/>
      <c r="E28" s="34"/>
      <c r="F28" s="32" t="s">
        <v>131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4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440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50" s="18" customFormat="1" ht="18" customHeight="1" x14ac:dyDescent="0.2">
      <c r="A29" s="32">
        <v>13</v>
      </c>
      <c r="B29" s="33"/>
      <c r="C29" s="33"/>
      <c r="D29" s="33"/>
      <c r="E29" s="34"/>
      <c r="F29" s="35" t="s">
        <v>18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7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40"/>
      <c r="BT29" s="38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40"/>
      <c r="CS29" s="38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40"/>
    </row>
    <row r="30" spans="1:150" s="18" customFormat="1" ht="18" customHeight="1" x14ac:dyDescent="0.2">
      <c r="A30" s="32">
        <v>14</v>
      </c>
      <c r="B30" s="33"/>
      <c r="C30" s="33"/>
      <c r="D30" s="33"/>
      <c r="E30" s="34"/>
      <c r="F30" s="32" t="s">
        <v>19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103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106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50" s="19" customFormat="1" ht="18" customHeight="1" x14ac:dyDescent="0.2">
      <c r="A31" s="32">
        <v>15</v>
      </c>
      <c r="B31" s="33"/>
      <c r="C31" s="33"/>
      <c r="D31" s="33"/>
      <c r="E31" s="34"/>
      <c r="F31" s="32" t="s">
        <v>102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41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41">
        <v>1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3"/>
      <c r="CS31" s="41">
        <v>92</v>
      </c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3"/>
    </row>
    <row r="32" spans="1:150" s="19" customFormat="1" ht="18" customHeight="1" x14ac:dyDescent="0.2">
      <c r="A32" s="32">
        <v>16</v>
      </c>
      <c r="B32" s="33"/>
      <c r="C32" s="33"/>
      <c r="D32" s="33"/>
      <c r="E32" s="34"/>
      <c r="F32" s="32" t="s">
        <v>134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1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6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8" customFormat="1" ht="18" customHeight="1" x14ac:dyDescent="0.2">
      <c r="A33" s="32">
        <v>17</v>
      </c>
      <c r="B33" s="33"/>
      <c r="C33" s="33"/>
      <c r="D33" s="33"/>
      <c r="E33" s="34"/>
      <c r="F33" s="35" t="s">
        <v>20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40"/>
      <c r="BT33" s="38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40"/>
      <c r="CS33" s="38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40"/>
    </row>
    <row r="34" spans="1:141" s="18" customFormat="1" ht="18" customHeight="1" x14ac:dyDescent="0.2">
      <c r="A34" s="32">
        <v>18</v>
      </c>
      <c r="B34" s="33"/>
      <c r="C34" s="33"/>
      <c r="D34" s="33"/>
      <c r="E34" s="34"/>
      <c r="F34" s="32" t="s">
        <v>21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114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165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9" customFormat="1" ht="18" customHeight="1" x14ac:dyDescent="0.2">
      <c r="A35" s="32">
        <v>19</v>
      </c>
      <c r="B35" s="33"/>
      <c r="C35" s="33"/>
      <c r="D35" s="33"/>
      <c r="E35" s="34"/>
      <c r="F35" s="32" t="s">
        <v>88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41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  <c r="BT35" s="41">
        <v>8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3"/>
      <c r="CS35" s="41">
        <v>197</v>
      </c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3"/>
    </row>
    <row r="36" spans="1:141" s="19" customFormat="1" ht="18" customHeight="1" x14ac:dyDescent="0.2">
      <c r="A36" s="32">
        <v>20</v>
      </c>
      <c r="B36" s="33"/>
      <c r="C36" s="33"/>
      <c r="D36" s="33"/>
      <c r="E36" s="34"/>
      <c r="F36" s="32" t="s">
        <v>89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4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49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9" customFormat="1" ht="18" customHeight="1" x14ac:dyDescent="0.2">
      <c r="A37" s="32">
        <v>21</v>
      </c>
      <c r="B37" s="33"/>
      <c r="C37" s="33"/>
      <c r="D37" s="33"/>
      <c r="E37" s="34"/>
      <c r="F37" s="32" t="s">
        <v>90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41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v>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189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8" customFormat="1" ht="18" customHeight="1" x14ac:dyDescent="0.2">
      <c r="A38" s="32">
        <v>22</v>
      </c>
      <c r="B38" s="33"/>
      <c r="C38" s="33"/>
      <c r="D38" s="33"/>
      <c r="E38" s="34"/>
      <c r="F38" s="35" t="s">
        <v>91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7"/>
      <c r="AU38" s="38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40"/>
      <c r="BT38" s="38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40"/>
      <c r="CS38" s="38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40"/>
    </row>
    <row r="39" spans="1:141" s="19" customFormat="1" ht="18" customHeight="1" x14ac:dyDescent="0.2">
      <c r="A39" s="32">
        <v>23</v>
      </c>
      <c r="B39" s="33"/>
      <c r="C39" s="33"/>
      <c r="D39" s="33"/>
      <c r="E39" s="34"/>
      <c r="F39" s="32" t="s">
        <v>92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41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3"/>
      <c r="BT39" s="41">
        <v>26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3"/>
      <c r="CS39" s="41">
        <v>0</v>
      </c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3"/>
    </row>
    <row r="40" spans="1:141" s="18" customFormat="1" ht="18" customHeight="1" x14ac:dyDescent="0.2">
      <c r="A40" s="32">
        <v>24</v>
      </c>
      <c r="B40" s="33"/>
      <c r="C40" s="33"/>
      <c r="D40" s="33"/>
      <c r="E40" s="34"/>
      <c r="F40" s="35" t="s">
        <v>93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7"/>
      <c r="AU40" s="38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40"/>
      <c r="BT40" s="38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40"/>
      <c r="CS40" s="38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40"/>
    </row>
    <row r="41" spans="1:141" s="18" customFormat="1" ht="18" customHeight="1" x14ac:dyDescent="0.2">
      <c r="A41" s="32">
        <v>25</v>
      </c>
      <c r="B41" s="33"/>
      <c r="C41" s="33"/>
      <c r="D41" s="33"/>
      <c r="E41" s="34"/>
      <c r="F41" s="32" t="s">
        <v>94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v>31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41">
        <v>0</v>
      </c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3"/>
    </row>
    <row r="42" spans="1:141" s="18" customFormat="1" ht="18" customHeight="1" x14ac:dyDescent="0.2">
      <c r="A42" s="32">
        <v>26</v>
      </c>
      <c r="B42" s="33"/>
      <c r="C42" s="33"/>
      <c r="D42" s="33"/>
      <c r="E42" s="34"/>
      <c r="F42" s="32" t="s">
        <v>226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13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3340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8" customFormat="1" ht="18" customHeight="1" x14ac:dyDescent="0.2">
      <c r="A43" s="32">
        <v>27</v>
      </c>
      <c r="B43" s="33"/>
      <c r="C43" s="33"/>
      <c r="D43" s="33"/>
      <c r="E43" s="34"/>
      <c r="F43" s="32" t="s">
        <v>139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v>4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>
        <v>239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8" customFormat="1" ht="18" customHeight="1" x14ac:dyDescent="0.2">
      <c r="A44" s="32">
        <v>28</v>
      </c>
      <c r="B44" s="33"/>
      <c r="C44" s="33"/>
      <c r="D44" s="33"/>
      <c r="E44" s="34"/>
      <c r="F44" s="35" t="s">
        <v>22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7"/>
      <c r="AU44" s="38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40"/>
      <c r="BT44" s="38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40"/>
      <c r="CS44" s="38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40"/>
    </row>
    <row r="45" spans="1:141" s="18" customFormat="1" ht="18" customHeight="1" x14ac:dyDescent="0.2">
      <c r="A45" s="32">
        <v>29</v>
      </c>
      <c r="B45" s="33"/>
      <c r="C45" s="33"/>
      <c r="D45" s="33"/>
      <c r="E45" s="34"/>
      <c r="F45" s="32" t="s">
        <v>23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v>64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41">
        <v>0</v>
      </c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3"/>
    </row>
    <row r="46" spans="1:141" s="18" customFormat="1" ht="18" customHeight="1" x14ac:dyDescent="0.2">
      <c r="A46" s="32">
        <v>30</v>
      </c>
      <c r="B46" s="33"/>
      <c r="C46" s="33"/>
      <c r="D46" s="33"/>
      <c r="E46" s="34"/>
      <c r="F46" s="32" t="s">
        <v>69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v>1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>
        <v>8</v>
      </c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s="18" customFormat="1" ht="18" customHeight="1" x14ac:dyDescent="0.2">
      <c r="A47" s="32">
        <v>31</v>
      </c>
      <c r="B47" s="33"/>
      <c r="C47" s="33"/>
      <c r="D47" s="33"/>
      <c r="E47" s="34"/>
      <c r="F47" s="35" t="s">
        <v>50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7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40"/>
      <c r="BT47" s="38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40"/>
      <c r="CS47" s="38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40"/>
    </row>
    <row r="48" spans="1:141" s="18" customFormat="1" ht="18" customHeight="1" x14ac:dyDescent="0.2">
      <c r="A48" s="32">
        <v>32</v>
      </c>
      <c r="B48" s="33"/>
      <c r="C48" s="33"/>
      <c r="D48" s="33"/>
      <c r="E48" s="34"/>
      <c r="F48" s="32" t="s">
        <v>58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41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3"/>
      <c r="BT48" s="41">
        <v>48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3"/>
      <c r="CS48" s="41">
        <v>58</v>
      </c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3"/>
    </row>
    <row r="49" spans="1:141" s="18" customFormat="1" ht="18" customHeight="1" x14ac:dyDescent="0.2">
      <c r="A49" s="32">
        <v>33</v>
      </c>
      <c r="B49" s="33"/>
      <c r="C49" s="33"/>
      <c r="D49" s="33"/>
      <c r="E49" s="34"/>
      <c r="F49" s="35" t="s">
        <v>81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7"/>
      <c r="AU49" s="38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40"/>
      <c r="BT49" s="38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40"/>
      <c r="CS49" s="38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40"/>
    </row>
    <row r="50" spans="1:141" s="18" customFormat="1" ht="18" customHeight="1" x14ac:dyDescent="0.2">
      <c r="A50" s="32">
        <v>34</v>
      </c>
      <c r="B50" s="33"/>
      <c r="C50" s="33"/>
      <c r="D50" s="33"/>
      <c r="E50" s="34"/>
      <c r="F50" s="32" t="s">
        <v>82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30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3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41" s="18" customFormat="1" ht="18" customHeight="1" x14ac:dyDescent="0.2">
      <c r="A51" s="32">
        <v>35</v>
      </c>
      <c r="B51" s="33"/>
      <c r="C51" s="33"/>
      <c r="D51" s="33"/>
      <c r="E51" s="34"/>
      <c r="F51" s="32" t="s">
        <v>95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41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>
        <v>3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>
        <v>4</v>
      </c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41" s="18" customFormat="1" ht="18" customHeight="1" x14ac:dyDescent="0.2">
      <c r="A52" s="32">
        <v>36</v>
      </c>
      <c r="B52" s="33"/>
      <c r="C52" s="33"/>
      <c r="D52" s="33"/>
      <c r="E52" s="34"/>
      <c r="F52" s="35" t="s">
        <v>70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7"/>
      <c r="AU52" s="41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3"/>
      <c r="BT52" s="41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3"/>
      <c r="CS52" s="41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41" s="18" customFormat="1" ht="18" customHeight="1" x14ac:dyDescent="0.2">
      <c r="A53" s="32">
        <v>37</v>
      </c>
      <c r="B53" s="33"/>
      <c r="C53" s="33"/>
      <c r="D53" s="33"/>
      <c r="E53" s="34"/>
      <c r="F53" s="32" t="s">
        <v>71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41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v>33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8" customFormat="1" ht="18" customHeight="1" x14ac:dyDescent="0.2">
      <c r="A54" s="32">
        <v>38</v>
      </c>
      <c r="B54" s="33"/>
      <c r="C54" s="33"/>
      <c r="D54" s="33"/>
      <c r="E54" s="34"/>
      <c r="F54" s="35" t="s">
        <v>24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7"/>
      <c r="AU54" s="38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40"/>
      <c r="BT54" s="38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40"/>
      <c r="CS54" s="38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40"/>
    </row>
    <row r="55" spans="1:141" s="18" customFormat="1" ht="18" customHeight="1" x14ac:dyDescent="0.2">
      <c r="A55" s="32">
        <v>39</v>
      </c>
      <c r="B55" s="33"/>
      <c r="C55" s="33"/>
      <c r="D55" s="33"/>
      <c r="E55" s="34"/>
      <c r="F55" s="32" t="s">
        <v>25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41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3"/>
      <c r="BT55" s="41">
        <v>111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3"/>
      <c r="CS55" s="41">
        <v>189</v>
      </c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3"/>
    </row>
    <row r="56" spans="1:141" s="18" customFormat="1" ht="18" customHeight="1" x14ac:dyDescent="0.2">
      <c r="A56" s="32">
        <v>40</v>
      </c>
      <c r="B56" s="33"/>
      <c r="C56" s="33"/>
      <c r="D56" s="33"/>
      <c r="E56" s="34"/>
      <c r="F56" s="32" t="s">
        <v>109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3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300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s="18" customFormat="1" ht="18" customHeight="1" x14ac:dyDescent="0.2">
      <c r="A57" s="32">
        <v>41</v>
      </c>
      <c r="B57" s="33"/>
      <c r="C57" s="33"/>
      <c r="D57" s="33"/>
      <c r="E57" s="34"/>
      <c r="F57" s="35" t="s">
        <v>26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40"/>
      <c r="BT57" s="38" t="s">
        <v>48</v>
      </c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40"/>
      <c r="CS57" s="38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40"/>
    </row>
    <row r="58" spans="1:141" s="18" customFormat="1" ht="18" customHeight="1" x14ac:dyDescent="0.2">
      <c r="A58" s="32">
        <v>42</v>
      </c>
      <c r="B58" s="33"/>
      <c r="C58" s="33"/>
      <c r="D58" s="33"/>
      <c r="E58" s="34"/>
      <c r="F58" s="32" t="s">
        <v>27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1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41">
        <v>117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v>221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8" customFormat="1" ht="18" customHeight="1" x14ac:dyDescent="0.2">
      <c r="A59" s="32">
        <v>43</v>
      </c>
      <c r="B59" s="33"/>
      <c r="C59" s="33"/>
      <c r="D59" s="33"/>
      <c r="E59" s="34"/>
      <c r="F59" s="35" t="s">
        <v>111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7"/>
      <c r="AU59" s="38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40"/>
      <c r="BT59" s="38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40"/>
      <c r="CS59" s="38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40"/>
    </row>
    <row r="60" spans="1:141" s="18" customFormat="1" ht="18" customHeight="1" x14ac:dyDescent="0.2">
      <c r="A60" s="32">
        <v>44</v>
      </c>
      <c r="B60" s="33"/>
      <c r="C60" s="33"/>
      <c r="D60" s="33"/>
      <c r="E60" s="34"/>
      <c r="F60" s="32" t="s">
        <v>112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v>23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41">
        <v>1369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s="18" customFormat="1" ht="18" customHeight="1" x14ac:dyDescent="0.2">
      <c r="A61" s="32">
        <v>45</v>
      </c>
      <c r="B61" s="33"/>
      <c r="C61" s="33"/>
      <c r="D61" s="33"/>
      <c r="E61" s="34"/>
      <c r="F61" s="35" t="s">
        <v>28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7"/>
      <c r="AU61" s="3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40"/>
      <c r="BT61" s="38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40"/>
      <c r="CS61" s="38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40"/>
    </row>
    <row r="62" spans="1:141" s="18" customFormat="1" ht="18" customHeight="1" x14ac:dyDescent="0.2">
      <c r="A62" s="32">
        <v>46</v>
      </c>
      <c r="B62" s="33"/>
      <c r="C62" s="33"/>
      <c r="D62" s="33"/>
      <c r="E62" s="34"/>
      <c r="F62" s="32" t="s">
        <v>29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v>76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41">
        <v>62</v>
      </c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3"/>
    </row>
    <row r="63" spans="1:141" s="18" customFormat="1" ht="18" customHeight="1" x14ac:dyDescent="0.2">
      <c r="A63" s="32">
        <v>47</v>
      </c>
      <c r="B63" s="33"/>
      <c r="C63" s="33"/>
      <c r="D63" s="33"/>
      <c r="E63" s="34"/>
      <c r="F63" s="35" t="s">
        <v>30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7"/>
      <c r="AU63" s="38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40"/>
      <c r="BT63" s="38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40"/>
      <c r="CS63" s="38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40"/>
    </row>
    <row r="64" spans="1:141" s="18" customFormat="1" ht="18" customHeight="1" x14ac:dyDescent="0.2">
      <c r="A64" s="32">
        <v>48</v>
      </c>
      <c r="B64" s="33"/>
      <c r="C64" s="33"/>
      <c r="D64" s="33"/>
      <c r="E64" s="34"/>
      <c r="F64" s="32" t="s">
        <v>31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4"/>
      <c r="AU64" s="41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1">
        <v>30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8" customFormat="1" ht="18" customHeight="1" x14ac:dyDescent="0.2">
      <c r="A65" s="32">
        <v>49</v>
      </c>
      <c r="B65" s="33"/>
      <c r="C65" s="33"/>
      <c r="D65" s="33"/>
      <c r="E65" s="34"/>
      <c r="F65" s="35" t="s">
        <v>32</v>
      </c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7"/>
      <c r="AU65" s="41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3"/>
      <c r="BT65" s="41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3"/>
      <c r="CS65" s="41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3"/>
    </row>
    <row r="66" spans="1:141" s="18" customFormat="1" ht="18" customHeight="1" x14ac:dyDescent="0.2">
      <c r="A66" s="32">
        <v>50</v>
      </c>
      <c r="B66" s="33"/>
      <c r="C66" s="33"/>
      <c r="D66" s="33"/>
      <c r="E66" s="34"/>
      <c r="F66" s="32" t="s">
        <v>33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41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>
        <v>44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41">
        <v>8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s="18" customFormat="1" ht="18" customHeight="1" x14ac:dyDescent="0.2">
      <c r="A67" s="32">
        <v>51</v>
      </c>
      <c r="B67" s="33"/>
      <c r="C67" s="33"/>
      <c r="D67" s="33"/>
      <c r="E67" s="34"/>
      <c r="F67" s="35" t="s">
        <v>73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7"/>
      <c r="AU67" s="41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8" customFormat="1" ht="18" customHeight="1" x14ac:dyDescent="0.2">
      <c r="A68" s="32">
        <v>52</v>
      </c>
      <c r="B68" s="33"/>
      <c r="C68" s="33"/>
      <c r="D68" s="33"/>
      <c r="E68" s="34"/>
      <c r="F68" s="32" t="s">
        <v>74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41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3"/>
      <c r="BT68" s="41">
        <v>50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3"/>
      <c r="CS68" s="41">
        <v>25</v>
      </c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3"/>
    </row>
    <row r="69" spans="1:141" s="18" customFormat="1" ht="18" customHeight="1" x14ac:dyDescent="0.2">
      <c r="A69" s="32">
        <v>53</v>
      </c>
      <c r="B69" s="33"/>
      <c r="C69" s="33"/>
      <c r="D69" s="33"/>
      <c r="E69" s="34"/>
      <c r="F69" s="32" t="s">
        <v>115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41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3"/>
      <c r="BT69" s="41">
        <v>8</v>
      </c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3"/>
      <c r="CS69" s="41">
        <v>197</v>
      </c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3"/>
    </row>
    <row r="70" spans="1:141" s="18" customFormat="1" ht="18" customHeight="1" x14ac:dyDescent="0.2">
      <c r="A70" s="32">
        <v>54</v>
      </c>
      <c r="B70" s="33"/>
      <c r="C70" s="33"/>
      <c r="D70" s="33"/>
      <c r="E70" s="34"/>
      <c r="F70" s="35" t="s">
        <v>34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7"/>
      <c r="AU70" s="41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3"/>
      <c r="BT70" s="41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3"/>
      <c r="CS70" s="41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3"/>
    </row>
    <row r="71" spans="1:141" s="18" customFormat="1" ht="18" customHeight="1" x14ac:dyDescent="0.2">
      <c r="A71" s="32">
        <v>55</v>
      </c>
      <c r="B71" s="33"/>
      <c r="C71" s="33"/>
      <c r="D71" s="33"/>
      <c r="E71" s="34"/>
      <c r="F71" s="32" t="s">
        <v>35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41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v>65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v>63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8" customFormat="1" ht="18" customHeight="1" x14ac:dyDescent="0.2">
      <c r="A72" s="32">
        <v>56</v>
      </c>
      <c r="B72" s="33"/>
      <c r="C72" s="33"/>
      <c r="D72" s="33"/>
      <c r="E72" s="34"/>
      <c r="F72" s="35" t="s">
        <v>83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7"/>
      <c r="AU72" s="38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40"/>
      <c r="BT72" s="38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40"/>
      <c r="CS72" s="38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40"/>
    </row>
    <row r="73" spans="1:141" s="19" customFormat="1" ht="18" customHeight="1" x14ac:dyDescent="0.2">
      <c r="A73" s="32">
        <v>57</v>
      </c>
      <c r="B73" s="33"/>
      <c r="C73" s="33"/>
      <c r="D73" s="33"/>
      <c r="E73" s="34"/>
      <c r="F73" s="32" t="s">
        <v>84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4"/>
      <c r="AU73" s="41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v>19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8" customFormat="1" ht="18" customHeight="1" x14ac:dyDescent="0.2">
      <c r="A74" s="32">
        <v>58</v>
      </c>
      <c r="B74" s="33"/>
      <c r="C74" s="33"/>
      <c r="D74" s="33"/>
      <c r="E74" s="34"/>
      <c r="F74" s="32" t="s">
        <v>116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41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3"/>
      <c r="BT74" s="41">
        <v>2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3"/>
      <c r="CS74" s="41">
        <v>41</v>
      </c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3"/>
    </row>
    <row r="75" spans="1:141" s="18" customFormat="1" ht="18" customHeight="1" x14ac:dyDescent="0.2">
      <c r="A75" s="32">
        <v>59</v>
      </c>
      <c r="B75" s="33"/>
      <c r="C75" s="33"/>
      <c r="D75" s="33"/>
      <c r="E75" s="34"/>
      <c r="F75" s="35" t="s">
        <v>36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7"/>
      <c r="AU75" s="38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40"/>
      <c r="BT75" s="38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40"/>
      <c r="CS75" s="38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40"/>
    </row>
    <row r="76" spans="1:141" s="18" customFormat="1" ht="18" customHeight="1" x14ac:dyDescent="0.2">
      <c r="A76" s="32">
        <v>60</v>
      </c>
      <c r="B76" s="33"/>
      <c r="C76" s="33"/>
      <c r="D76" s="33"/>
      <c r="E76" s="34"/>
      <c r="F76" s="32" t="s">
        <v>37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41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3"/>
      <c r="BT76" s="41">
        <v>94</v>
      </c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3"/>
      <c r="CS76" s="41">
        <v>122</v>
      </c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3"/>
    </row>
    <row r="77" spans="1:141" s="18" customFormat="1" ht="18" customHeight="1" x14ac:dyDescent="0.2">
      <c r="A77" s="32">
        <v>61</v>
      </c>
      <c r="B77" s="33"/>
      <c r="C77" s="33"/>
      <c r="D77" s="33"/>
      <c r="E77" s="34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41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3"/>
      <c r="BT77" s="41">
        <v>9</v>
      </c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3"/>
      <c r="CS77" s="41">
        <v>380</v>
      </c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3"/>
    </row>
    <row r="78" spans="1:141" s="19" customFormat="1" ht="18" customHeight="1" x14ac:dyDescent="0.2">
      <c r="A78" s="32">
        <v>62</v>
      </c>
      <c r="B78" s="33"/>
      <c r="C78" s="33"/>
      <c r="D78" s="33"/>
      <c r="E78" s="34"/>
      <c r="F78" s="35" t="s">
        <v>76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7"/>
      <c r="AU78" s="38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40"/>
      <c r="BT78" s="38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40"/>
      <c r="CS78" s="38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40"/>
    </row>
    <row r="79" spans="1:141" s="19" customFormat="1" ht="18" customHeight="1" x14ac:dyDescent="0.2">
      <c r="A79" s="32">
        <v>63</v>
      </c>
      <c r="B79" s="33"/>
      <c r="C79" s="33"/>
      <c r="D79" s="33"/>
      <c r="E79" s="34"/>
      <c r="F79" s="32" t="s">
        <v>77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1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3"/>
      <c r="BT79" s="41">
        <v>27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9" customFormat="1" ht="18" customHeight="1" x14ac:dyDescent="0.2">
      <c r="A80" s="32">
        <v>64</v>
      </c>
      <c r="B80" s="33"/>
      <c r="C80" s="33"/>
      <c r="D80" s="33"/>
      <c r="E80" s="34"/>
      <c r="F80" s="32" t="s">
        <v>121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41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3"/>
      <c r="BT80" s="41">
        <v>2</v>
      </c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3"/>
      <c r="CS80" s="41">
        <v>158</v>
      </c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3"/>
    </row>
    <row r="81" spans="1:161" s="19" customFormat="1" ht="18" customHeight="1" x14ac:dyDescent="0.2">
      <c r="A81" s="32">
        <v>65</v>
      </c>
      <c r="B81" s="33"/>
      <c r="C81" s="33"/>
      <c r="D81" s="33"/>
      <c r="E81" s="34"/>
      <c r="F81" s="32" t="s">
        <v>120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41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3"/>
      <c r="BT81" s="41">
        <v>3</v>
      </c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3"/>
      <c r="CS81" s="41">
        <v>32</v>
      </c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3"/>
    </row>
    <row r="82" spans="1:161" s="18" customFormat="1" ht="18" customHeight="1" x14ac:dyDescent="0.2">
      <c r="A82" s="32">
        <v>66</v>
      </c>
      <c r="B82" s="33"/>
      <c r="C82" s="33"/>
      <c r="D82" s="33"/>
      <c r="E82" s="34"/>
      <c r="F82" s="35" t="s">
        <v>38</v>
      </c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7"/>
      <c r="AU82" s="38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40"/>
      <c r="BT82" s="38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40"/>
      <c r="CS82" s="38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40"/>
    </row>
    <row r="83" spans="1:161" s="18" customFormat="1" ht="18" customHeight="1" x14ac:dyDescent="0.2">
      <c r="A83" s="32">
        <v>67</v>
      </c>
      <c r="B83" s="33"/>
      <c r="C83" s="33"/>
      <c r="D83" s="33"/>
      <c r="E83" s="34"/>
      <c r="F83" s="32" t="s">
        <v>39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41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3"/>
      <c r="BT83" s="41">
        <v>79</v>
      </c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3"/>
      <c r="CS83" s="41">
        <v>36</v>
      </c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3"/>
    </row>
    <row r="84" spans="1:161" s="19" customFormat="1" ht="18" customHeight="1" x14ac:dyDescent="0.2">
      <c r="A84" s="32">
        <v>68</v>
      </c>
      <c r="B84" s="33"/>
      <c r="C84" s="33"/>
      <c r="D84" s="33"/>
      <c r="E84" s="34"/>
      <c r="F84" s="32" t="s">
        <v>188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4"/>
      <c r="AU84" s="41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3"/>
      <c r="BT84" s="41">
        <v>1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v>50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61" s="19" customFormat="1" ht="18" customHeight="1" x14ac:dyDescent="0.2">
      <c r="A85" s="32">
        <v>69</v>
      </c>
      <c r="B85" s="33"/>
      <c r="C85" s="33"/>
      <c r="D85" s="33"/>
      <c r="E85" s="34"/>
      <c r="F85" s="32" t="s">
        <v>185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41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3"/>
      <c r="BT85" s="41">
        <v>3</v>
      </c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3"/>
      <c r="CS85" s="41">
        <v>300</v>
      </c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3"/>
    </row>
    <row r="86" spans="1:161" s="19" customFormat="1" ht="18" customHeight="1" x14ac:dyDescent="0.2">
      <c r="A86" s="32">
        <v>70</v>
      </c>
      <c r="B86" s="33"/>
      <c r="C86" s="33"/>
      <c r="D86" s="33"/>
      <c r="E86" s="34"/>
      <c r="F86" s="35" t="s">
        <v>63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7"/>
      <c r="AU86" s="41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3"/>
      <c r="BT86" s="41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61" s="19" customFormat="1" ht="18" customHeight="1" x14ac:dyDescent="0.2">
      <c r="A87" s="32">
        <v>71</v>
      </c>
      <c r="B87" s="33"/>
      <c r="C87" s="33"/>
      <c r="D87" s="33"/>
      <c r="E87" s="34"/>
      <c r="F87" s="32" t="s">
        <v>64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41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3"/>
      <c r="BT87" s="41">
        <v>29</v>
      </c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3"/>
      <c r="CS87" s="41">
        <v>0</v>
      </c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3"/>
    </row>
    <row r="88" spans="1:161" s="18" customFormat="1" ht="18" customHeight="1" x14ac:dyDescent="0.2">
      <c r="A88" s="32">
        <v>72</v>
      </c>
      <c r="B88" s="33"/>
      <c r="C88" s="33"/>
      <c r="D88" s="33"/>
      <c r="E88" s="34"/>
      <c r="F88" s="35" t="s">
        <v>40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7"/>
      <c r="AU88" s="38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40"/>
      <c r="BT88" s="38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40"/>
      <c r="CS88" s="38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40"/>
    </row>
    <row r="89" spans="1:161" s="18" customFormat="1" ht="18" customHeight="1" x14ac:dyDescent="0.2">
      <c r="A89" s="32">
        <v>73</v>
      </c>
      <c r="B89" s="33"/>
      <c r="C89" s="33"/>
      <c r="D89" s="33"/>
      <c r="E89" s="34"/>
      <c r="F89" s="32" t="s">
        <v>41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41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3"/>
      <c r="BT89" s="41">
        <v>52</v>
      </c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3"/>
      <c r="CS89" s="41">
        <v>0</v>
      </c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3"/>
    </row>
    <row r="90" spans="1:161" s="19" customFormat="1" ht="18" customHeight="1" x14ac:dyDescent="0.2">
      <c r="A90" s="32">
        <v>74</v>
      </c>
      <c r="B90" s="33"/>
      <c r="C90" s="33"/>
      <c r="D90" s="33"/>
      <c r="E90" s="34"/>
      <c r="F90" s="32" t="s">
        <v>221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41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3"/>
      <c r="BT90" s="41">
        <v>1</v>
      </c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3"/>
      <c r="CS90" s="41">
        <v>30</v>
      </c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3"/>
    </row>
    <row r="91" spans="1:161" s="21" customFormat="1" ht="19.5" customHeight="1" x14ac:dyDescent="0.2">
      <c r="A91" s="35" t="s">
        <v>42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7"/>
      <c r="AU91" s="38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40"/>
      <c r="BT91" s="38">
        <f>SUM(BT17:CR90)</f>
        <v>1524</v>
      </c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40"/>
      <c r="CS91" s="38">
        <f>SUM(CS17:EK90)</f>
        <v>10139</v>
      </c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40"/>
    </row>
    <row r="92" spans="1:161" s="2" customFormat="1" ht="12.75" customHeight="1" x14ac:dyDescent="0.2">
      <c r="B92" s="14"/>
      <c r="C92" s="14"/>
      <c r="D92" s="14"/>
      <c r="E92" s="14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</row>
    <row r="93" spans="1:161" s="2" customFormat="1" x14ac:dyDescent="0.2">
      <c r="A93" s="25" t="s">
        <v>43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7" t="s">
        <v>233</v>
      </c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17"/>
      <c r="DD93" s="17"/>
      <c r="DE93" s="17"/>
      <c r="DF93" s="17"/>
      <c r="DG93" s="17"/>
    </row>
    <row r="94" spans="1:161" s="8" customForma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47" t="s">
        <v>44</v>
      </c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17"/>
      <c r="DD94" s="17"/>
      <c r="DE94" s="17"/>
      <c r="DF94" s="17"/>
      <c r="DG94" s="17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</row>
    <row r="95" spans="1:161" s="15" customFormat="1" ht="12.75" customHeight="1" x14ac:dyDescent="0.2">
      <c r="A95" s="48" t="s">
        <v>45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8"/>
      <c r="AF95" s="8"/>
      <c r="AG95" s="8"/>
      <c r="AH95" s="8"/>
      <c r="AI95" s="8"/>
      <c r="AJ95" s="48" t="s">
        <v>234</v>
      </c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FE95" s="15" t="s">
        <v>48</v>
      </c>
    </row>
    <row r="96" spans="1:161" ht="12.75" customHeight="1" x14ac:dyDescent="0.25">
      <c r="A96" s="47" t="s">
        <v>46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20"/>
      <c r="AF96" s="20"/>
      <c r="AG96" s="20"/>
      <c r="AH96" s="20"/>
      <c r="AI96" s="15"/>
      <c r="AJ96" s="47" t="s">
        <v>47</v>
      </c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</row>
  </sheetData>
  <mergeCells count="401">
    <mergeCell ref="A96:AD96"/>
    <mergeCell ref="AJ96:BM96"/>
    <mergeCell ref="A91:AT91"/>
    <mergeCell ref="AU91:BS91"/>
    <mergeCell ref="BT91:CR91"/>
    <mergeCell ref="CS91:EK91"/>
    <mergeCell ref="A93:AO93"/>
    <mergeCell ref="AP93:DB93"/>
    <mergeCell ref="AP94:DB94"/>
    <mergeCell ref="A95:AD95"/>
    <mergeCell ref="AJ95:BM95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P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82"/>
  <sheetViews>
    <sheetView workbookViewId="0">
      <selection activeCell="HG87" sqref="HG87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Q2" s="24" t="s">
        <v>0</v>
      </c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227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86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8" customFormat="1" ht="18" customHeight="1" x14ac:dyDescent="0.2">
      <c r="A18" s="32">
        <v>2</v>
      </c>
      <c r="B18" s="33"/>
      <c r="C18" s="33"/>
      <c r="D18" s="33"/>
      <c r="E18" s="34"/>
      <c r="F18" s="32" t="s">
        <v>87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415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23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9" customFormat="1" ht="18" customHeight="1" x14ac:dyDescent="0.2">
      <c r="A19" s="32">
        <v>3</v>
      </c>
      <c r="B19" s="33"/>
      <c r="C19" s="33"/>
      <c r="D19" s="33"/>
      <c r="E19" s="34"/>
      <c r="F19" s="32" t="s">
        <v>214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64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22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41" s="19" customFormat="1" ht="18" customHeight="1" x14ac:dyDescent="0.2">
      <c r="A20" s="32">
        <v>4</v>
      </c>
      <c r="B20" s="33"/>
      <c r="C20" s="33"/>
      <c r="D20" s="33"/>
      <c r="E20" s="34"/>
      <c r="F20" s="32" t="s">
        <v>98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162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110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8" customFormat="1" ht="18" customHeight="1" x14ac:dyDescent="0.2">
      <c r="A21" s="32">
        <v>5</v>
      </c>
      <c r="B21" s="33"/>
      <c r="C21" s="33"/>
      <c r="D21" s="33"/>
      <c r="E21" s="34"/>
      <c r="F21" s="35" t="s">
        <v>66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41" s="19" customFormat="1" ht="18" customHeight="1" x14ac:dyDescent="0.2">
      <c r="A22" s="32">
        <v>6</v>
      </c>
      <c r="B22" s="33"/>
      <c r="C22" s="33"/>
      <c r="D22" s="33"/>
      <c r="E22" s="34"/>
      <c r="F22" s="32" t="s">
        <v>99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363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49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41" s="19" customFormat="1" ht="18" customHeight="1" x14ac:dyDescent="0.2">
      <c r="A23" s="32">
        <v>7</v>
      </c>
      <c r="B23" s="33"/>
      <c r="C23" s="33"/>
      <c r="D23" s="33"/>
      <c r="E23" s="34"/>
      <c r="F23" s="32" t="s">
        <v>100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4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36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10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41" s="18" customFormat="1" ht="18" customHeight="1" x14ac:dyDescent="0.2">
      <c r="A24" s="32">
        <v>8</v>
      </c>
      <c r="B24" s="33"/>
      <c r="C24" s="33"/>
      <c r="D24" s="33"/>
      <c r="E24" s="34"/>
      <c r="F24" s="35" t="s">
        <v>14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7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40"/>
      <c r="BT24" s="38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40"/>
      <c r="CS24" s="38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40"/>
    </row>
    <row r="25" spans="1:141" s="18" customFormat="1" ht="18" customHeight="1" x14ac:dyDescent="0.2">
      <c r="A25" s="32">
        <v>9</v>
      </c>
      <c r="B25" s="33"/>
      <c r="C25" s="33"/>
      <c r="D25" s="33"/>
      <c r="E25" s="34"/>
      <c r="F25" s="32" t="s">
        <v>57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41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v>0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>
        <v>0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</row>
    <row r="26" spans="1:141" s="19" customFormat="1" ht="18" customHeight="1" x14ac:dyDescent="0.2">
      <c r="A26" s="32">
        <v>10</v>
      </c>
      <c r="B26" s="33"/>
      <c r="C26" s="33"/>
      <c r="D26" s="33"/>
      <c r="E26" s="34"/>
      <c r="F26" s="32" t="s">
        <v>15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192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14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8" customFormat="1" ht="18" customHeight="1" x14ac:dyDescent="0.2">
      <c r="A27" s="32">
        <v>11</v>
      </c>
      <c r="B27" s="33"/>
      <c r="C27" s="33"/>
      <c r="D27" s="33"/>
      <c r="E27" s="34"/>
      <c r="F27" s="35" t="s">
        <v>18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7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40"/>
      <c r="BT27" s="38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40"/>
      <c r="CS27" s="38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40"/>
    </row>
    <row r="28" spans="1:141" s="18" customFormat="1" ht="18" customHeight="1" x14ac:dyDescent="0.2">
      <c r="A28" s="32">
        <v>12</v>
      </c>
      <c r="B28" s="33"/>
      <c r="C28" s="33"/>
      <c r="D28" s="33"/>
      <c r="E28" s="34"/>
      <c r="F28" s="32" t="s">
        <v>19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648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25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9" customFormat="1" ht="18" customHeight="1" x14ac:dyDescent="0.2">
      <c r="A29" s="32">
        <v>13</v>
      </c>
      <c r="B29" s="33"/>
      <c r="C29" s="33"/>
      <c r="D29" s="33"/>
      <c r="E29" s="34"/>
      <c r="F29" s="32" t="s">
        <v>102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4"/>
      <c r="AU29" s="41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v>8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v>6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41" s="19" customFormat="1" ht="18" customHeight="1" x14ac:dyDescent="0.2">
      <c r="A30" s="32">
        <v>14</v>
      </c>
      <c r="B30" s="33"/>
      <c r="C30" s="33"/>
      <c r="D30" s="33"/>
      <c r="E30" s="34"/>
      <c r="F30" s="32" t="s">
        <v>134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22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9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8" customFormat="1" ht="18" customHeight="1" x14ac:dyDescent="0.2">
      <c r="A31" s="32">
        <v>15</v>
      </c>
      <c r="B31" s="33"/>
      <c r="C31" s="33"/>
      <c r="D31" s="33"/>
      <c r="E31" s="34"/>
      <c r="F31" s="35" t="s">
        <v>20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40"/>
      <c r="BT31" s="38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40"/>
      <c r="CS31" s="38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40"/>
    </row>
    <row r="32" spans="1:141" s="18" customFormat="1" ht="18" customHeight="1" x14ac:dyDescent="0.2">
      <c r="A32" s="32">
        <v>16</v>
      </c>
      <c r="B32" s="33"/>
      <c r="C32" s="33"/>
      <c r="D32" s="33"/>
      <c r="E32" s="34"/>
      <c r="F32" s="32" t="s">
        <v>21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527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43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9" customFormat="1" ht="18" customHeight="1" x14ac:dyDescent="0.2">
      <c r="A33" s="32">
        <v>17</v>
      </c>
      <c r="B33" s="33"/>
      <c r="C33" s="33"/>
      <c r="D33" s="33"/>
      <c r="E33" s="34"/>
      <c r="F33" s="32" t="s">
        <v>136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41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41">
        <v>2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3"/>
      <c r="CS33" s="41">
        <v>0</v>
      </c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3"/>
    </row>
    <row r="34" spans="1:141" s="19" customFormat="1" ht="18" customHeight="1" x14ac:dyDescent="0.2">
      <c r="A34" s="32">
        <v>18</v>
      </c>
      <c r="B34" s="33"/>
      <c r="C34" s="33"/>
      <c r="D34" s="33"/>
      <c r="E34" s="34"/>
      <c r="F34" s="32" t="s">
        <v>88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31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31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9" customFormat="1" ht="18" customHeight="1" x14ac:dyDescent="0.2">
      <c r="A35" s="32">
        <v>19</v>
      </c>
      <c r="B35" s="33"/>
      <c r="C35" s="33"/>
      <c r="D35" s="33"/>
      <c r="E35" s="34"/>
      <c r="F35" s="32" t="s">
        <v>89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41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  <c r="BT35" s="41">
        <v>63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3"/>
      <c r="CS35" s="41">
        <v>51</v>
      </c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3"/>
    </row>
    <row r="36" spans="1:141" s="19" customFormat="1" ht="18" customHeight="1" x14ac:dyDescent="0.2">
      <c r="A36" s="32">
        <v>20</v>
      </c>
      <c r="B36" s="33"/>
      <c r="C36" s="33"/>
      <c r="D36" s="33"/>
      <c r="E36" s="34"/>
      <c r="F36" s="32" t="s">
        <v>90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109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100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9" customFormat="1" ht="18" customHeight="1" x14ac:dyDescent="0.2">
      <c r="A37" s="32">
        <v>21</v>
      </c>
      <c r="B37" s="33"/>
      <c r="C37" s="33"/>
      <c r="D37" s="33"/>
      <c r="E37" s="34"/>
      <c r="F37" s="32" t="s">
        <v>135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41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v>14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7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8" customFormat="1" ht="18" customHeight="1" x14ac:dyDescent="0.2">
      <c r="A38" s="32">
        <v>22</v>
      </c>
      <c r="B38" s="33"/>
      <c r="C38" s="33"/>
      <c r="D38" s="33"/>
      <c r="E38" s="34"/>
      <c r="F38" s="35" t="s">
        <v>93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7"/>
      <c r="AU38" s="38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40"/>
      <c r="BT38" s="38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40"/>
      <c r="CS38" s="38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40"/>
    </row>
    <row r="39" spans="1:141" s="18" customFormat="1" ht="18" customHeight="1" x14ac:dyDescent="0.2">
      <c r="A39" s="32">
        <v>23</v>
      </c>
      <c r="B39" s="33"/>
      <c r="C39" s="33"/>
      <c r="D39" s="33"/>
      <c r="E39" s="34"/>
      <c r="F39" s="32" t="s">
        <v>94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41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3"/>
      <c r="BT39" s="41">
        <v>334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3"/>
      <c r="CS39" s="41">
        <v>4</v>
      </c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3"/>
    </row>
    <row r="40" spans="1:141" s="19" customFormat="1" ht="18" customHeight="1" x14ac:dyDescent="0.2">
      <c r="A40" s="32">
        <v>24</v>
      </c>
      <c r="B40" s="33"/>
      <c r="C40" s="33"/>
      <c r="D40" s="33"/>
      <c r="E40" s="34"/>
      <c r="F40" s="32" t="s">
        <v>141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v>232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>
        <v>161</v>
      </c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41" s="19" customFormat="1" ht="18" customHeight="1" x14ac:dyDescent="0.2">
      <c r="A41" s="32">
        <v>25</v>
      </c>
      <c r="B41" s="33"/>
      <c r="C41" s="33"/>
      <c r="D41" s="33"/>
      <c r="E41" s="34"/>
      <c r="F41" s="32" t="s">
        <v>139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v>152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41">
        <v>51</v>
      </c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3"/>
    </row>
    <row r="42" spans="1:141" s="18" customFormat="1" ht="18" customHeight="1" x14ac:dyDescent="0.2">
      <c r="A42" s="32">
        <v>26</v>
      </c>
      <c r="B42" s="33"/>
      <c r="C42" s="33"/>
      <c r="D42" s="33"/>
      <c r="E42" s="34"/>
      <c r="F42" s="35" t="s">
        <v>22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7"/>
      <c r="AU42" s="38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40"/>
      <c r="BT42" s="38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40"/>
      <c r="CS42" s="38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40"/>
    </row>
    <row r="43" spans="1:141" s="18" customFormat="1" ht="18" customHeight="1" x14ac:dyDescent="0.2">
      <c r="A43" s="32">
        <v>27</v>
      </c>
      <c r="B43" s="33"/>
      <c r="C43" s="33"/>
      <c r="D43" s="33"/>
      <c r="E43" s="34"/>
      <c r="F43" s="32" t="s">
        <v>23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v>365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>
        <v>9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9" customFormat="1" ht="18" customHeight="1" x14ac:dyDescent="0.2">
      <c r="A44" s="32">
        <v>28</v>
      </c>
      <c r="B44" s="33"/>
      <c r="C44" s="33"/>
      <c r="D44" s="33"/>
      <c r="E44" s="34"/>
      <c r="F44" s="32" t="s">
        <v>69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41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v>143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5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9" customFormat="1" ht="18" customHeight="1" x14ac:dyDescent="0.2">
      <c r="A45" s="32">
        <v>29</v>
      </c>
      <c r="B45" s="33"/>
      <c r="C45" s="33"/>
      <c r="D45" s="33"/>
      <c r="E45" s="34"/>
      <c r="F45" s="32" t="s">
        <v>143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v>25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41">
        <v>3</v>
      </c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3"/>
    </row>
    <row r="46" spans="1:141" s="18" customFormat="1" ht="18" customHeight="1" x14ac:dyDescent="0.2">
      <c r="A46" s="32">
        <v>30</v>
      </c>
      <c r="B46" s="33"/>
      <c r="C46" s="33"/>
      <c r="D46" s="33"/>
      <c r="E46" s="34"/>
      <c r="F46" s="35" t="s">
        <v>50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7"/>
      <c r="AU46" s="38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40"/>
      <c r="BT46" s="38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40"/>
      <c r="CS46" s="38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40"/>
    </row>
    <row r="47" spans="1:141" s="18" customFormat="1" ht="18" customHeight="1" x14ac:dyDescent="0.2">
      <c r="A47" s="32">
        <v>31</v>
      </c>
      <c r="B47" s="33"/>
      <c r="C47" s="33"/>
      <c r="D47" s="33"/>
      <c r="E47" s="34"/>
      <c r="F47" s="32" t="s">
        <v>58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41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3"/>
      <c r="BT47" s="41">
        <v>291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3"/>
      <c r="CS47" s="41">
        <v>2</v>
      </c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3"/>
    </row>
    <row r="48" spans="1:141" s="18" customFormat="1" ht="18" customHeight="1" x14ac:dyDescent="0.2">
      <c r="A48" s="32">
        <v>32</v>
      </c>
      <c r="B48" s="33"/>
      <c r="C48" s="33"/>
      <c r="D48" s="33"/>
      <c r="E48" s="34"/>
      <c r="F48" s="35" t="s">
        <v>70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7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40"/>
      <c r="BT48" s="38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40"/>
      <c r="CS48" s="38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40"/>
    </row>
    <row r="49" spans="1:141" s="18" customFormat="1" ht="18" customHeight="1" x14ac:dyDescent="0.2">
      <c r="A49" s="32">
        <v>33</v>
      </c>
      <c r="B49" s="33"/>
      <c r="C49" s="33"/>
      <c r="D49" s="33"/>
      <c r="E49" s="34"/>
      <c r="F49" s="32" t="s">
        <v>71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520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23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41" s="19" customFormat="1" ht="18" customHeight="1" x14ac:dyDescent="0.2">
      <c r="A50" s="32">
        <v>34</v>
      </c>
      <c r="B50" s="33"/>
      <c r="C50" s="33"/>
      <c r="D50" s="33"/>
      <c r="E50" s="34"/>
      <c r="F50" s="32" t="s">
        <v>107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74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31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41" s="19" customFormat="1" ht="18" customHeight="1" x14ac:dyDescent="0.2">
      <c r="A51" s="32">
        <v>35</v>
      </c>
      <c r="B51" s="33"/>
      <c r="C51" s="33"/>
      <c r="D51" s="33"/>
      <c r="E51" s="34"/>
      <c r="F51" s="32" t="s">
        <v>108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41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>
        <v>109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>
        <v>34</v>
      </c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41" s="18" customFormat="1" ht="18" customHeight="1" x14ac:dyDescent="0.2">
      <c r="A52" s="32">
        <v>36</v>
      </c>
      <c r="B52" s="33"/>
      <c r="C52" s="33"/>
      <c r="D52" s="33"/>
      <c r="E52" s="34"/>
      <c r="F52" s="35" t="s">
        <v>24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7"/>
      <c r="AU52" s="38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40"/>
      <c r="BT52" s="38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40"/>
      <c r="CS52" s="38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40"/>
    </row>
    <row r="53" spans="1:141" s="18" customFormat="1" ht="18" customHeight="1" x14ac:dyDescent="0.2">
      <c r="A53" s="32">
        <v>37</v>
      </c>
      <c r="B53" s="33"/>
      <c r="C53" s="33"/>
      <c r="D53" s="33"/>
      <c r="E53" s="34"/>
      <c r="F53" s="32" t="s">
        <v>25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41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v>837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54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9" customFormat="1" ht="18" customHeight="1" x14ac:dyDescent="0.2">
      <c r="A54" s="32">
        <v>38</v>
      </c>
      <c r="B54" s="33"/>
      <c r="C54" s="33"/>
      <c r="D54" s="33"/>
      <c r="E54" s="34"/>
      <c r="F54" s="32" t="s">
        <v>109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41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1">
        <v>198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3"/>
      <c r="CS54" s="41">
        <v>18</v>
      </c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3"/>
    </row>
    <row r="55" spans="1:141" s="19" customFormat="1" ht="18" customHeight="1" x14ac:dyDescent="0.2">
      <c r="A55" s="32">
        <v>39</v>
      </c>
      <c r="B55" s="33"/>
      <c r="C55" s="33"/>
      <c r="D55" s="33"/>
      <c r="E55" s="34"/>
      <c r="F55" s="32" t="s">
        <v>156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41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3"/>
      <c r="BT55" s="41">
        <v>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3"/>
      <c r="CS55" s="41">
        <v>10</v>
      </c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3"/>
    </row>
    <row r="56" spans="1:141" s="18" customFormat="1" ht="18" customHeight="1" x14ac:dyDescent="0.2">
      <c r="A56" s="32">
        <v>40</v>
      </c>
      <c r="B56" s="33"/>
      <c r="C56" s="33"/>
      <c r="D56" s="33"/>
      <c r="E56" s="34"/>
      <c r="F56" s="35" t="s">
        <v>111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7"/>
      <c r="AU56" s="38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40"/>
      <c r="BT56" s="38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40"/>
      <c r="CS56" s="38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40"/>
    </row>
    <row r="57" spans="1:141" s="19" customFormat="1" ht="18" customHeight="1" x14ac:dyDescent="0.2">
      <c r="A57" s="32">
        <v>41</v>
      </c>
      <c r="B57" s="33"/>
      <c r="C57" s="33"/>
      <c r="D57" s="33"/>
      <c r="E57" s="34"/>
      <c r="F57" s="32" t="s">
        <v>112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41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3"/>
      <c r="BT57" s="41">
        <v>620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3"/>
      <c r="CS57" s="41">
        <v>301</v>
      </c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3"/>
    </row>
    <row r="58" spans="1:141" s="18" customFormat="1" ht="18" customHeight="1" x14ac:dyDescent="0.2">
      <c r="A58" s="32">
        <v>42</v>
      </c>
      <c r="B58" s="33"/>
      <c r="C58" s="33"/>
      <c r="D58" s="33"/>
      <c r="E58" s="34"/>
      <c r="F58" s="35" t="s">
        <v>32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7"/>
      <c r="AU58" s="38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40"/>
      <c r="BT58" s="38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40"/>
      <c r="CS58" s="38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40"/>
    </row>
    <row r="59" spans="1:141" s="19" customFormat="1" ht="18" customHeight="1" x14ac:dyDescent="0.2">
      <c r="A59" s="32">
        <v>43</v>
      </c>
      <c r="B59" s="33"/>
      <c r="C59" s="33"/>
      <c r="D59" s="33"/>
      <c r="E59" s="34"/>
      <c r="F59" s="32" t="s">
        <v>164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41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>
        <v>38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41">
        <v>3</v>
      </c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3"/>
    </row>
    <row r="60" spans="1:141" s="18" customFormat="1" ht="18" customHeight="1" x14ac:dyDescent="0.2">
      <c r="A60" s="32">
        <v>44</v>
      </c>
      <c r="B60" s="33"/>
      <c r="C60" s="33"/>
      <c r="D60" s="33"/>
      <c r="E60" s="34"/>
      <c r="F60" s="35" t="s">
        <v>73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7"/>
      <c r="AU60" s="38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40"/>
      <c r="BT60" s="38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40"/>
      <c r="CS60" s="38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40"/>
    </row>
    <row r="61" spans="1:141" s="18" customFormat="1" ht="18" customHeight="1" x14ac:dyDescent="0.2">
      <c r="A61" s="32">
        <v>45</v>
      </c>
      <c r="B61" s="33"/>
      <c r="C61" s="33"/>
      <c r="D61" s="33"/>
      <c r="E61" s="34"/>
      <c r="F61" s="32" t="s">
        <v>74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  <c r="AU61" s="41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>
        <v>388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v>9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9" customFormat="1" ht="18" customHeight="1" x14ac:dyDescent="0.2">
      <c r="A62" s="32">
        <v>46</v>
      </c>
      <c r="B62" s="33"/>
      <c r="C62" s="33"/>
      <c r="D62" s="33"/>
      <c r="E62" s="34"/>
      <c r="F62" s="32" t="s">
        <v>115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v>275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41">
        <v>23</v>
      </c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3"/>
    </row>
    <row r="63" spans="1:141" s="19" customFormat="1" ht="18" customHeight="1" x14ac:dyDescent="0.2">
      <c r="A63" s="32">
        <v>47</v>
      </c>
      <c r="B63" s="33"/>
      <c r="C63" s="33"/>
      <c r="D63" s="33"/>
      <c r="E63" s="34"/>
      <c r="F63" s="32" t="s">
        <v>167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41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>
        <v>16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3"/>
      <c r="CS63" s="41">
        <v>1</v>
      </c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3"/>
    </row>
    <row r="64" spans="1:141" s="18" customFormat="1" ht="18" customHeight="1" x14ac:dyDescent="0.2">
      <c r="A64" s="32">
        <v>48</v>
      </c>
      <c r="B64" s="33"/>
      <c r="C64" s="33"/>
      <c r="D64" s="33"/>
      <c r="E64" s="34"/>
      <c r="F64" s="35" t="s">
        <v>38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7"/>
      <c r="AU64" s="38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40"/>
      <c r="BT64" s="38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40"/>
      <c r="CS64" s="38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40"/>
    </row>
    <row r="65" spans="1:141" s="19" customFormat="1" ht="18" customHeight="1" x14ac:dyDescent="0.2">
      <c r="A65" s="32">
        <v>49</v>
      </c>
      <c r="B65" s="33"/>
      <c r="C65" s="33"/>
      <c r="D65" s="33"/>
      <c r="E65" s="34"/>
      <c r="F65" s="32" t="s">
        <v>185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41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3"/>
      <c r="BT65" s="41">
        <v>37</v>
      </c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3"/>
      <c r="CS65" s="41">
        <v>6</v>
      </c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3"/>
    </row>
    <row r="66" spans="1:141" s="19" customFormat="1" ht="18" customHeight="1" x14ac:dyDescent="0.2">
      <c r="A66" s="32">
        <v>50</v>
      </c>
      <c r="B66" s="33"/>
      <c r="C66" s="33"/>
      <c r="D66" s="33"/>
      <c r="E66" s="34"/>
      <c r="F66" s="32" t="s">
        <v>186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41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>
        <v>40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41">
        <v>0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s="19" customFormat="1" ht="18" customHeight="1" x14ac:dyDescent="0.2">
      <c r="A67" s="32">
        <v>51</v>
      </c>
      <c r="B67" s="33"/>
      <c r="C67" s="33"/>
      <c r="D67" s="33"/>
      <c r="E67" s="34"/>
      <c r="F67" s="32" t="s">
        <v>187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41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v>40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9" customFormat="1" ht="18" customHeight="1" x14ac:dyDescent="0.2">
      <c r="A68" s="32">
        <v>52</v>
      </c>
      <c r="B68" s="33"/>
      <c r="C68" s="33"/>
      <c r="D68" s="33"/>
      <c r="E68" s="34"/>
      <c r="F68" s="32" t="s">
        <v>188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41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3"/>
      <c r="BT68" s="41">
        <v>40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3"/>
      <c r="CS68" s="41">
        <v>0</v>
      </c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3"/>
    </row>
    <row r="69" spans="1:141" s="18" customFormat="1" ht="18" customHeight="1" x14ac:dyDescent="0.2">
      <c r="A69" s="32">
        <v>53</v>
      </c>
      <c r="B69" s="33"/>
      <c r="C69" s="33"/>
      <c r="D69" s="33"/>
      <c r="E69" s="34"/>
      <c r="F69" s="35" t="s">
        <v>63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7"/>
      <c r="AU69" s="38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40"/>
      <c r="BT69" s="38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40"/>
      <c r="CS69" s="38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40"/>
    </row>
    <row r="70" spans="1:141" s="19" customFormat="1" ht="18" customHeight="1" x14ac:dyDescent="0.2">
      <c r="A70" s="32">
        <v>54</v>
      </c>
      <c r="B70" s="33"/>
      <c r="C70" s="33"/>
      <c r="D70" s="33"/>
      <c r="E70" s="34"/>
      <c r="F70" s="32" t="s">
        <v>78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41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3"/>
      <c r="BT70" s="41">
        <v>90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3"/>
      <c r="CS70" s="41">
        <v>5</v>
      </c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3"/>
    </row>
    <row r="71" spans="1:141" s="18" customFormat="1" ht="18" customHeight="1" x14ac:dyDescent="0.2">
      <c r="A71" s="32">
        <v>55</v>
      </c>
      <c r="B71" s="33"/>
      <c r="C71" s="33"/>
      <c r="D71" s="33"/>
      <c r="E71" s="34"/>
      <c r="F71" s="35" t="s">
        <v>40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7"/>
      <c r="AU71" s="38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40"/>
      <c r="BT71" s="38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40"/>
      <c r="CS71" s="38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40"/>
    </row>
    <row r="72" spans="1:141" s="18" customFormat="1" ht="18" customHeight="1" x14ac:dyDescent="0.2">
      <c r="A72" s="32">
        <v>56</v>
      </c>
      <c r="B72" s="33"/>
      <c r="C72" s="33"/>
      <c r="D72" s="33"/>
      <c r="E72" s="34"/>
      <c r="F72" s="32" t="s">
        <v>41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41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3"/>
      <c r="BT72" s="41">
        <v>275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3"/>
      <c r="CS72" s="41">
        <v>11</v>
      </c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3"/>
    </row>
    <row r="73" spans="1:141" s="19" customFormat="1" ht="18" customHeight="1" x14ac:dyDescent="0.2">
      <c r="A73" s="32">
        <v>57</v>
      </c>
      <c r="B73" s="33"/>
      <c r="C73" s="33"/>
      <c r="D73" s="33"/>
      <c r="E73" s="34"/>
      <c r="F73" s="32" t="s">
        <v>221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4"/>
      <c r="AU73" s="41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v>89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v>35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8" customFormat="1" ht="18" customHeight="1" x14ac:dyDescent="0.2">
      <c r="A74" s="32">
        <v>58</v>
      </c>
      <c r="B74" s="33"/>
      <c r="C74" s="33"/>
      <c r="D74" s="33"/>
      <c r="E74" s="34"/>
      <c r="F74" s="35" t="s">
        <v>52</v>
      </c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7"/>
      <c r="AU74" s="38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40"/>
      <c r="BT74" s="38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40"/>
      <c r="CS74" s="38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40"/>
    </row>
    <row r="75" spans="1:141" s="18" customFormat="1" ht="18" customHeight="1" x14ac:dyDescent="0.2">
      <c r="A75" s="32">
        <v>59</v>
      </c>
      <c r="B75" s="33"/>
      <c r="C75" s="33"/>
      <c r="D75" s="33"/>
      <c r="E75" s="34"/>
      <c r="F75" s="32" t="s">
        <v>192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4"/>
      <c r="AU75" s="41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3"/>
      <c r="BT75" s="41">
        <v>82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v>16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3"/>
    </row>
    <row r="76" spans="1:141" s="19" customFormat="1" ht="18" customHeight="1" x14ac:dyDescent="0.2">
      <c r="A76" s="32">
        <v>60</v>
      </c>
      <c r="B76" s="33"/>
      <c r="C76" s="33"/>
      <c r="D76" s="33"/>
      <c r="E76" s="34"/>
      <c r="F76" s="32" t="s">
        <v>122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41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3"/>
      <c r="BT76" s="41">
        <v>295</v>
      </c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3"/>
      <c r="CS76" s="41">
        <v>16</v>
      </c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3"/>
    </row>
    <row r="77" spans="1:141" s="18" customFormat="1" ht="18" customHeight="1" x14ac:dyDescent="0.2">
      <c r="A77" s="35" t="s">
        <v>42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7"/>
      <c r="AU77" s="38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40"/>
      <c r="BT77" s="38">
        <f>SUM(BT17:CR76)</f>
        <v>8300</v>
      </c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40"/>
      <c r="CS77" s="38">
        <f>SUM(CS17:EK76)</f>
        <v>1331</v>
      </c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40"/>
    </row>
    <row r="78" spans="1:141" s="2" customFormat="1" ht="12.75" customHeight="1" x14ac:dyDescent="0.2">
      <c r="B78" s="14"/>
      <c r="C78" s="14"/>
      <c r="D78" s="14"/>
      <c r="E78" s="14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</row>
    <row r="79" spans="1:141" s="2" customFormat="1" ht="12.75" customHeight="1" x14ac:dyDescent="0.2">
      <c r="A79" s="25" t="s">
        <v>43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7" t="s">
        <v>233</v>
      </c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17"/>
      <c r="DD79" s="17"/>
      <c r="DE79" s="17"/>
      <c r="DF79" s="17"/>
      <c r="DG79" s="17"/>
    </row>
    <row r="80" spans="1:141" s="2" customForma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47" t="s">
        <v>44</v>
      </c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17"/>
      <c r="DD80" s="17"/>
      <c r="DE80" s="17"/>
      <c r="DF80" s="17"/>
      <c r="DG80" s="17"/>
    </row>
    <row r="81" spans="1:161" s="8" customFormat="1" x14ac:dyDescent="0.2">
      <c r="A81" s="48" t="s">
        <v>45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J81" s="48" t="s">
        <v>234</v>
      </c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</row>
    <row r="82" spans="1:161" s="15" customFormat="1" ht="12.75" customHeight="1" x14ac:dyDescent="0.2">
      <c r="A82" s="47" t="s">
        <v>46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20"/>
      <c r="AF82" s="20"/>
      <c r="AG82" s="20"/>
      <c r="AH82" s="20"/>
      <c r="AJ82" s="47" t="s">
        <v>47</v>
      </c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FE82" s="15" t="s">
        <v>48</v>
      </c>
    </row>
  </sheetData>
  <mergeCells count="331">
    <mergeCell ref="A63:E63"/>
    <mergeCell ref="F63:AT63"/>
    <mergeCell ref="AU63:BS63"/>
    <mergeCell ref="BT63:CR63"/>
    <mergeCell ref="CS63:EK63"/>
    <mergeCell ref="A79:AO79"/>
    <mergeCell ref="AP79:DB79"/>
    <mergeCell ref="AP80:DB80"/>
    <mergeCell ref="A81:AD81"/>
    <mergeCell ref="AJ81:BM81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K75"/>
    <mergeCell ref="A72:E72"/>
    <mergeCell ref="F72:AT72"/>
    <mergeCell ref="AU72:BS72"/>
    <mergeCell ref="BT72:CR72"/>
    <mergeCell ref="A82:AD82"/>
    <mergeCell ref="AJ82:BM82"/>
    <mergeCell ref="A76:E76"/>
    <mergeCell ref="F76:AT76"/>
    <mergeCell ref="AU76:BS76"/>
    <mergeCell ref="BT76:CR76"/>
    <mergeCell ref="CS76:EK76"/>
    <mergeCell ref="A77:AT77"/>
    <mergeCell ref="AU77:BS77"/>
    <mergeCell ref="BT77:CR77"/>
    <mergeCell ref="CS77:EK77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Q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7"/>
  <sheetViews>
    <sheetView workbookViewId="0">
      <selection activeCell="GT68" sqref="GT68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P2" s="24" t="s">
        <v>0</v>
      </c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228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14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8" customFormat="1" ht="18" customHeight="1" x14ac:dyDescent="0.2">
      <c r="A18" s="32">
        <v>2</v>
      </c>
      <c r="B18" s="33"/>
      <c r="C18" s="33"/>
      <c r="D18" s="33"/>
      <c r="E18" s="34"/>
      <c r="F18" s="32" t="s">
        <v>57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8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4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9" customFormat="1" ht="18" customHeight="1" x14ac:dyDescent="0.2">
      <c r="A19" s="32">
        <v>3</v>
      </c>
      <c r="B19" s="33"/>
      <c r="C19" s="33"/>
      <c r="D19" s="33"/>
      <c r="E19" s="34"/>
      <c r="F19" s="32" t="s">
        <v>128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8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12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41" s="19" customFormat="1" ht="18" customHeight="1" x14ac:dyDescent="0.2">
      <c r="A20" s="32">
        <v>4</v>
      </c>
      <c r="B20" s="33"/>
      <c r="C20" s="33"/>
      <c r="D20" s="33"/>
      <c r="E20" s="34"/>
      <c r="F20" s="32" t="s">
        <v>15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57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36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9" customFormat="1" ht="18" customHeight="1" x14ac:dyDescent="0.2">
      <c r="A21" s="32">
        <v>5</v>
      </c>
      <c r="B21" s="33"/>
      <c r="C21" s="33"/>
      <c r="D21" s="33"/>
      <c r="E21" s="34"/>
      <c r="F21" s="32" t="s">
        <v>129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4"/>
      <c r="AU21" s="41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v>10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v>1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41" s="18" customFormat="1" ht="18" customHeight="1" x14ac:dyDescent="0.2">
      <c r="A22" s="32">
        <v>6</v>
      </c>
      <c r="B22" s="33"/>
      <c r="C22" s="33"/>
      <c r="D22" s="33"/>
      <c r="E22" s="34"/>
      <c r="F22" s="35" t="s">
        <v>91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7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40"/>
      <c r="BT22" s="38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40"/>
      <c r="CS22" s="38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40"/>
    </row>
    <row r="23" spans="1:141" s="18" customFormat="1" ht="18" customHeight="1" x14ac:dyDescent="0.2">
      <c r="A23" s="32">
        <v>7</v>
      </c>
      <c r="B23" s="33"/>
      <c r="C23" s="33"/>
      <c r="D23" s="33"/>
      <c r="E23" s="34"/>
      <c r="F23" s="32" t="s">
        <v>92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4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10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1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41" s="19" customFormat="1" ht="18" customHeight="1" x14ac:dyDescent="0.2">
      <c r="A24" s="32">
        <v>8</v>
      </c>
      <c r="B24" s="33"/>
      <c r="C24" s="33"/>
      <c r="D24" s="33"/>
      <c r="E24" s="34"/>
      <c r="F24" s="32" t="s">
        <v>103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141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52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9" customFormat="1" ht="18" customHeight="1" x14ac:dyDescent="0.2">
      <c r="A25" s="32">
        <v>9</v>
      </c>
      <c r="B25" s="33"/>
      <c r="C25" s="33"/>
      <c r="D25" s="33"/>
      <c r="E25" s="34"/>
      <c r="F25" s="32" t="s">
        <v>105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41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v>25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>
        <v>4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</row>
    <row r="26" spans="1:141" s="19" customFormat="1" ht="18" customHeight="1" x14ac:dyDescent="0.2">
      <c r="A26" s="32">
        <v>10</v>
      </c>
      <c r="B26" s="33"/>
      <c r="C26" s="33"/>
      <c r="D26" s="33"/>
      <c r="E26" s="34"/>
      <c r="F26" s="32" t="s">
        <v>106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44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11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9" customFormat="1" ht="18" customHeight="1" x14ac:dyDescent="0.2">
      <c r="A27" s="32">
        <v>11</v>
      </c>
      <c r="B27" s="33"/>
      <c r="C27" s="33"/>
      <c r="D27" s="33"/>
      <c r="E27" s="34"/>
      <c r="F27" s="32" t="s">
        <v>104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85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32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41" s="18" customFormat="1" ht="18" customHeight="1" x14ac:dyDescent="0.2">
      <c r="A28" s="32">
        <v>12</v>
      </c>
      <c r="B28" s="33"/>
      <c r="C28" s="33"/>
      <c r="D28" s="33"/>
      <c r="E28" s="34"/>
      <c r="F28" s="35" t="s">
        <v>30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7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40"/>
      <c r="BT28" s="38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40"/>
      <c r="CS28" s="38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40"/>
    </row>
    <row r="29" spans="1:141" s="18" customFormat="1" ht="18" customHeight="1" x14ac:dyDescent="0.2">
      <c r="A29" s="32">
        <v>13</v>
      </c>
      <c r="B29" s="33"/>
      <c r="C29" s="33"/>
      <c r="D29" s="33"/>
      <c r="E29" s="34"/>
      <c r="F29" s="32" t="s">
        <v>31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4"/>
      <c r="AU29" s="41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v>28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v>21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41" s="19" customFormat="1" ht="18" customHeight="1" x14ac:dyDescent="0.2">
      <c r="A30" s="32">
        <v>14</v>
      </c>
      <c r="B30" s="33"/>
      <c r="C30" s="33"/>
      <c r="D30" s="33"/>
      <c r="E30" s="34"/>
      <c r="F30" s="32" t="s">
        <v>161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7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7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9" customFormat="1" ht="18" customHeight="1" x14ac:dyDescent="0.2">
      <c r="A31" s="32">
        <v>15</v>
      </c>
      <c r="B31" s="33"/>
      <c r="C31" s="33"/>
      <c r="D31" s="33"/>
      <c r="E31" s="34"/>
      <c r="F31" s="32" t="s">
        <v>162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41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41">
        <v>8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3"/>
      <c r="CS31" s="41">
        <v>8</v>
      </c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3"/>
    </row>
    <row r="32" spans="1:141" s="19" customFormat="1" ht="18" customHeight="1" x14ac:dyDescent="0.2">
      <c r="A32" s="32">
        <v>16</v>
      </c>
      <c r="B32" s="33"/>
      <c r="C32" s="33"/>
      <c r="D32" s="33"/>
      <c r="E32" s="34"/>
      <c r="F32" s="32" t="s">
        <v>114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44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11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8" customFormat="1" ht="18" customHeight="1" x14ac:dyDescent="0.2">
      <c r="A33" s="32">
        <v>17</v>
      </c>
      <c r="B33" s="33"/>
      <c r="C33" s="33"/>
      <c r="D33" s="33"/>
      <c r="E33" s="34"/>
      <c r="F33" s="35" t="s">
        <v>59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40"/>
      <c r="BT33" s="38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40"/>
      <c r="CS33" s="38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40"/>
    </row>
    <row r="34" spans="1:141" s="18" customFormat="1" ht="18" customHeight="1" x14ac:dyDescent="0.2">
      <c r="A34" s="32">
        <v>18</v>
      </c>
      <c r="B34" s="33"/>
      <c r="C34" s="33"/>
      <c r="D34" s="33"/>
      <c r="E34" s="34"/>
      <c r="F34" s="32" t="s">
        <v>60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16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2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9" customFormat="1" ht="18" customHeight="1" x14ac:dyDescent="0.2">
      <c r="A35" s="32">
        <v>19</v>
      </c>
      <c r="B35" s="33"/>
      <c r="C35" s="33"/>
      <c r="D35" s="33"/>
      <c r="E35" s="34"/>
      <c r="F35" s="32" t="s">
        <v>163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41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  <c r="BT35" s="41">
        <v>0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3"/>
      <c r="CS35" s="41">
        <v>0</v>
      </c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3"/>
    </row>
    <row r="36" spans="1:141" s="19" customFormat="1" ht="18" customHeight="1" x14ac:dyDescent="0.2">
      <c r="A36" s="32">
        <v>20</v>
      </c>
      <c r="B36" s="33"/>
      <c r="C36" s="33"/>
      <c r="D36" s="33"/>
      <c r="E36" s="34"/>
      <c r="F36" s="32" t="s">
        <v>72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141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50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8" customFormat="1" ht="18" customHeight="1" x14ac:dyDescent="0.2">
      <c r="A37" s="32">
        <v>21</v>
      </c>
      <c r="B37" s="33"/>
      <c r="C37" s="33"/>
      <c r="D37" s="33"/>
      <c r="E37" s="34"/>
      <c r="F37" s="35" t="s">
        <v>32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7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40"/>
      <c r="BT37" s="38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40"/>
      <c r="CS37" s="38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40"/>
    </row>
    <row r="38" spans="1:141" s="19" customFormat="1" ht="18" customHeight="1" x14ac:dyDescent="0.2">
      <c r="A38" s="32">
        <v>22</v>
      </c>
      <c r="B38" s="33"/>
      <c r="C38" s="33"/>
      <c r="D38" s="33"/>
      <c r="E38" s="34"/>
      <c r="F38" s="32" t="s">
        <v>33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8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3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s="18" customFormat="1" ht="18" customHeight="1" x14ac:dyDescent="0.2">
      <c r="A39" s="32">
        <v>23</v>
      </c>
      <c r="B39" s="33"/>
      <c r="C39" s="33"/>
      <c r="D39" s="33"/>
      <c r="E39" s="34"/>
      <c r="F39" s="35" t="s">
        <v>83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40"/>
      <c r="BT39" s="38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40"/>
      <c r="CS39" s="38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40"/>
    </row>
    <row r="40" spans="1:141" s="18" customFormat="1" ht="18" customHeight="1" x14ac:dyDescent="0.2">
      <c r="A40" s="32">
        <v>24</v>
      </c>
      <c r="B40" s="33"/>
      <c r="C40" s="33"/>
      <c r="D40" s="33"/>
      <c r="E40" s="34"/>
      <c r="F40" s="32" t="s">
        <v>84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v>24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>
        <v>5</v>
      </c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41" s="19" customFormat="1" ht="18" customHeight="1" x14ac:dyDescent="0.2">
      <c r="A41" s="32">
        <v>25</v>
      </c>
      <c r="B41" s="33"/>
      <c r="C41" s="33"/>
      <c r="D41" s="33"/>
      <c r="E41" s="34"/>
      <c r="F41" s="32" t="s">
        <v>105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v>91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41">
        <v>37</v>
      </c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3"/>
    </row>
    <row r="42" spans="1:141" s="19" customFormat="1" ht="18" customHeight="1" x14ac:dyDescent="0.2">
      <c r="A42" s="32">
        <v>26</v>
      </c>
      <c r="B42" s="33"/>
      <c r="C42" s="33"/>
      <c r="D42" s="33"/>
      <c r="E42" s="34"/>
      <c r="F42" s="32" t="s">
        <v>116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61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45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9" customFormat="1" ht="18" customHeight="1" x14ac:dyDescent="0.2">
      <c r="A43" s="32">
        <v>27</v>
      </c>
      <c r="B43" s="33"/>
      <c r="C43" s="33"/>
      <c r="D43" s="33"/>
      <c r="E43" s="34"/>
      <c r="F43" s="32" t="s">
        <v>169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v>8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>
        <v>5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8" customFormat="1" ht="18" customHeight="1" x14ac:dyDescent="0.2">
      <c r="A44" s="32">
        <v>28</v>
      </c>
      <c r="B44" s="33"/>
      <c r="C44" s="33"/>
      <c r="D44" s="33"/>
      <c r="E44" s="34"/>
      <c r="F44" s="35" t="s">
        <v>171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7"/>
      <c r="AU44" s="38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40"/>
      <c r="BT44" s="38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40"/>
      <c r="CS44" s="38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40"/>
    </row>
    <row r="45" spans="1:141" s="18" customFormat="1" ht="18" customHeight="1" x14ac:dyDescent="0.2">
      <c r="A45" s="32">
        <v>29</v>
      </c>
      <c r="B45" s="33"/>
      <c r="C45" s="33"/>
      <c r="D45" s="33"/>
      <c r="E45" s="34"/>
      <c r="F45" s="32" t="s">
        <v>219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v>2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41">
        <v>0</v>
      </c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3"/>
    </row>
    <row r="46" spans="1:141" s="19" customFormat="1" ht="18" customHeight="1" x14ac:dyDescent="0.2">
      <c r="A46" s="32">
        <v>30</v>
      </c>
      <c r="B46" s="33"/>
      <c r="C46" s="33"/>
      <c r="D46" s="33"/>
      <c r="E46" s="34"/>
      <c r="F46" s="32" t="s">
        <v>174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v>0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>
        <v>0</v>
      </c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s="19" customFormat="1" ht="18" customHeight="1" x14ac:dyDescent="0.2">
      <c r="A47" s="32">
        <v>31</v>
      </c>
      <c r="B47" s="33"/>
      <c r="C47" s="33"/>
      <c r="D47" s="33"/>
      <c r="E47" s="34"/>
      <c r="F47" s="32" t="s">
        <v>103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41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3"/>
      <c r="BT47" s="41">
        <v>5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3"/>
      <c r="CS47" s="41">
        <v>2</v>
      </c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3"/>
    </row>
    <row r="48" spans="1:141" s="18" customFormat="1" ht="18" customHeight="1" x14ac:dyDescent="0.2">
      <c r="A48" s="32">
        <v>32</v>
      </c>
      <c r="B48" s="33"/>
      <c r="C48" s="33"/>
      <c r="D48" s="33"/>
      <c r="E48" s="34"/>
      <c r="F48" s="35" t="s">
        <v>63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7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40"/>
      <c r="BT48" s="38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40"/>
      <c r="CS48" s="38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40"/>
    </row>
    <row r="49" spans="1:161" s="18" customFormat="1" ht="18" customHeight="1" x14ac:dyDescent="0.2">
      <c r="A49" s="32">
        <v>33</v>
      </c>
      <c r="B49" s="33"/>
      <c r="C49" s="33"/>
      <c r="D49" s="33"/>
      <c r="E49" s="34"/>
      <c r="F49" s="32" t="s">
        <v>64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18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2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61" s="18" customFormat="1" ht="18" customHeight="1" x14ac:dyDescent="0.2">
      <c r="A50" s="32">
        <v>34</v>
      </c>
      <c r="B50" s="33"/>
      <c r="C50" s="33"/>
      <c r="D50" s="33"/>
      <c r="E50" s="34"/>
      <c r="F50" s="32" t="s">
        <v>189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10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61" s="19" customFormat="1" ht="18" customHeight="1" x14ac:dyDescent="0.2">
      <c r="A51" s="32">
        <v>35</v>
      </c>
      <c r="B51" s="33"/>
      <c r="C51" s="33"/>
      <c r="D51" s="33"/>
      <c r="E51" s="34"/>
      <c r="F51" s="32" t="s">
        <v>78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41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>
        <v>189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>
        <v>85</v>
      </c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61" s="18" customFormat="1" ht="18" customHeight="1" x14ac:dyDescent="0.2">
      <c r="A52" s="35" t="s">
        <v>42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7"/>
      <c r="AU52" s="38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40"/>
      <c r="BT52" s="38">
        <f>SUM(BT17:CR51)</f>
        <v>1048</v>
      </c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40"/>
      <c r="CS52" s="38">
        <f>SUM(CS17:EK51)</f>
        <v>436</v>
      </c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40"/>
    </row>
    <row r="53" spans="1:161" s="2" customFormat="1" ht="12.75" customHeight="1" x14ac:dyDescent="0.2">
      <c r="B53" s="14"/>
      <c r="C53" s="14"/>
      <c r="D53" s="14"/>
      <c r="E53" s="14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</row>
    <row r="54" spans="1:161" s="2" customFormat="1" ht="12.75" customHeight="1" x14ac:dyDescent="0.2">
      <c r="A54" s="25" t="s">
        <v>43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7" t="s">
        <v>233</v>
      </c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17"/>
      <c r="DD54" s="17"/>
      <c r="DE54" s="17"/>
      <c r="DF54" s="17"/>
      <c r="DG54" s="17"/>
    </row>
    <row r="55" spans="1:161" s="2" customForma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47" t="s">
        <v>44</v>
      </c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17"/>
      <c r="DD55" s="17"/>
      <c r="DE55" s="17"/>
      <c r="DF55" s="17"/>
      <c r="DG55" s="17"/>
    </row>
    <row r="56" spans="1:161" s="8" customFormat="1" x14ac:dyDescent="0.2">
      <c r="A56" s="48" t="s">
        <v>45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J56" s="48" t="s">
        <v>234</v>
      </c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</row>
    <row r="57" spans="1:161" s="15" customFormat="1" ht="12.75" customHeight="1" x14ac:dyDescent="0.2">
      <c r="A57" s="47" t="s">
        <v>46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20"/>
      <c r="AF57" s="20"/>
      <c r="AG57" s="20"/>
      <c r="AH57" s="20"/>
      <c r="AJ57" s="47" t="s">
        <v>47</v>
      </c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FE57" s="15" t="s">
        <v>48</v>
      </c>
    </row>
  </sheetData>
  <mergeCells count="206">
    <mergeCell ref="A54:AO54"/>
    <mergeCell ref="AP54:DB54"/>
    <mergeCell ref="AP55:DB55"/>
    <mergeCell ref="A56:AD56"/>
    <mergeCell ref="AJ56:BM56"/>
    <mergeCell ref="A57:AD57"/>
    <mergeCell ref="AJ57:BM57"/>
    <mergeCell ref="A51:E51"/>
    <mergeCell ref="F51:AT51"/>
    <mergeCell ref="AU51:BS51"/>
    <mergeCell ref="BT51:CR51"/>
    <mergeCell ref="CS51:EK51"/>
    <mergeCell ref="A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P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87"/>
  <sheetViews>
    <sheetView workbookViewId="0">
      <selection activeCell="DI99" sqref="DI9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Q2" s="24" t="s">
        <v>0</v>
      </c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229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86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8" customFormat="1" ht="18" customHeight="1" x14ac:dyDescent="0.2">
      <c r="A18" s="32">
        <v>2</v>
      </c>
      <c r="B18" s="33"/>
      <c r="C18" s="33"/>
      <c r="D18" s="33"/>
      <c r="E18" s="34"/>
      <c r="F18" s="32" t="s">
        <v>87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203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1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9" customFormat="1" ht="18" customHeight="1" x14ac:dyDescent="0.2">
      <c r="A19" s="32">
        <v>3</v>
      </c>
      <c r="B19" s="33"/>
      <c r="C19" s="33"/>
      <c r="D19" s="33"/>
      <c r="E19" s="34"/>
      <c r="F19" s="32" t="s">
        <v>214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64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25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41" s="19" customFormat="1" ht="18" customHeight="1" x14ac:dyDescent="0.2">
      <c r="A20" s="32">
        <v>4</v>
      </c>
      <c r="B20" s="33"/>
      <c r="C20" s="33"/>
      <c r="D20" s="33"/>
      <c r="E20" s="34"/>
      <c r="F20" s="32" t="s">
        <v>98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162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2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8" customFormat="1" ht="18" customHeight="1" x14ac:dyDescent="0.2">
      <c r="A21" s="32">
        <v>5</v>
      </c>
      <c r="B21" s="33"/>
      <c r="C21" s="33"/>
      <c r="D21" s="33"/>
      <c r="E21" s="34"/>
      <c r="F21" s="35" t="s">
        <v>66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40"/>
      <c r="BT21" s="38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40"/>
      <c r="CS21" s="38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40"/>
    </row>
    <row r="22" spans="1:141" s="19" customFormat="1" ht="18" customHeight="1" x14ac:dyDescent="0.2">
      <c r="A22" s="32">
        <v>6</v>
      </c>
      <c r="B22" s="33"/>
      <c r="C22" s="33"/>
      <c r="D22" s="33"/>
      <c r="E22" s="34"/>
      <c r="F22" s="32" t="s">
        <v>99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v>94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41">
        <v>9</v>
      </c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3"/>
    </row>
    <row r="23" spans="1:141" s="19" customFormat="1" ht="18" customHeight="1" x14ac:dyDescent="0.2">
      <c r="A23" s="32">
        <v>7</v>
      </c>
      <c r="B23" s="33"/>
      <c r="C23" s="33"/>
      <c r="D23" s="33"/>
      <c r="E23" s="34"/>
      <c r="F23" s="32" t="s">
        <v>100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4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36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41" s="18" customFormat="1" ht="18" customHeight="1" x14ac:dyDescent="0.2">
      <c r="A24" s="32">
        <v>8</v>
      </c>
      <c r="B24" s="33"/>
      <c r="C24" s="33"/>
      <c r="D24" s="33"/>
      <c r="E24" s="34"/>
      <c r="F24" s="35" t="s">
        <v>18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7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40"/>
      <c r="BT24" s="38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40"/>
      <c r="CS24" s="38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40"/>
    </row>
    <row r="25" spans="1:141" s="18" customFormat="1" ht="18" customHeight="1" x14ac:dyDescent="0.2">
      <c r="A25" s="32">
        <v>9</v>
      </c>
      <c r="B25" s="33"/>
      <c r="C25" s="33"/>
      <c r="D25" s="33"/>
      <c r="E25" s="34"/>
      <c r="F25" s="32" t="s">
        <v>19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41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v>298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>
        <v>3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</row>
    <row r="26" spans="1:141" s="19" customFormat="1" ht="18" customHeight="1" x14ac:dyDescent="0.2">
      <c r="A26" s="32">
        <v>10</v>
      </c>
      <c r="B26" s="33"/>
      <c r="C26" s="33"/>
      <c r="D26" s="33"/>
      <c r="E26" s="34"/>
      <c r="F26" s="32" t="s">
        <v>133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10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5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8" customFormat="1" ht="18" customHeight="1" x14ac:dyDescent="0.2">
      <c r="A27" s="32">
        <v>11</v>
      </c>
      <c r="B27" s="33"/>
      <c r="C27" s="33"/>
      <c r="D27" s="33"/>
      <c r="E27" s="34"/>
      <c r="F27" s="32" t="s">
        <v>134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210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2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41" s="18" customFormat="1" ht="18" customHeight="1" x14ac:dyDescent="0.2">
      <c r="A28" s="32">
        <v>12</v>
      </c>
      <c r="B28" s="33"/>
      <c r="C28" s="33"/>
      <c r="D28" s="33"/>
      <c r="E28" s="34"/>
      <c r="F28" s="35" t="s">
        <v>20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7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40"/>
      <c r="BT28" s="38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40"/>
      <c r="CS28" s="38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40"/>
    </row>
    <row r="29" spans="1:141" s="18" customFormat="1" ht="18" customHeight="1" x14ac:dyDescent="0.2">
      <c r="A29" s="32">
        <v>13</v>
      </c>
      <c r="B29" s="33"/>
      <c r="C29" s="33"/>
      <c r="D29" s="33"/>
      <c r="E29" s="34"/>
      <c r="F29" s="32" t="s">
        <v>21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4"/>
      <c r="AU29" s="41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v>248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v>2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41" s="18" customFormat="1" ht="18" customHeight="1" x14ac:dyDescent="0.2">
      <c r="A30" s="32">
        <v>14</v>
      </c>
      <c r="B30" s="33"/>
      <c r="C30" s="33"/>
      <c r="D30" s="33"/>
      <c r="E30" s="34"/>
      <c r="F30" s="32" t="s">
        <v>88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31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32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8" customFormat="1" ht="18" customHeight="1" x14ac:dyDescent="0.2">
      <c r="A31" s="32">
        <v>15</v>
      </c>
      <c r="B31" s="33"/>
      <c r="C31" s="33"/>
      <c r="D31" s="33"/>
      <c r="E31" s="34"/>
      <c r="F31" s="32" t="s">
        <v>89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41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41">
        <v>63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3"/>
      <c r="CS31" s="41">
        <v>77</v>
      </c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3"/>
    </row>
    <row r="32" spans="1:141" s="18" customFormat="1" ht="18" customHeight="1" x14ac:dyDescent="0.2">
      <c r="A32" s="32">
        <v>16</v>
      </c>
      <c r="B32" s="33"/>
      <c r="C32" s="33"/>
      <c r="D32" s="33"/>
      <c r="E32" s="34"/>
      <c r="F32" s="32" t="s">
        <v>90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109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53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8" customFormat="1" ht="18" customHeight="1" x14ac:dyDescent="0.2">
      <c r="A33" s="32">
        <v>17</v>
      </c>
      <c r="B33" s="33"/>
      <c r="C33" s="33"/>
      <c r="D33" s="33"/>
      <c r="E33" s="34"/>
      <c r="F33" s="32" t="s">
        <v>135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41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41">
        <v>14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3"/>
      <c r="CS33" s="41">
        <v>0</v>
      </c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3"/>
    </row>
    <row r="34" spans="1:141" s="18" customFormat="1" ht="18" customHeight="1" x14ac:dyDescent="0.2">
      <c r="A34" s="32">
        <v>18</v>
      </c>
      <c r="B34" s="33"/>
      <c r="C34" s="33"/>
      <c r="D34" s="33"/>
      <c r="E34" s="34"/>
      <c r="F34" s="35" t="s">
        <v>91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7"/>
      <c r="AU34" s="38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40"/>
      <c r="BT34" s="38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40"/>
      <c r="CS34" s="38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40"/>
    </row>
    <row r="35" spans="1:141" s="18" customFormat="1" ht="18" customHeight="1" x14ac:dyDescent="0.2">
      <c r="A35" s="32">
        <v>19</v>
      </c>
      <c r="B35" s="33"/>
      <c r="C35" s="33"/>
      <c r="D35" s="33"/>
      <c r="E35" s="34"/>
      <c r="F35" s="32" t="s">
        <v>92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41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  <c r="BT35" s="41">
        <v>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3"/>
      <c r="CS35" s="41">
        <v>0</v>
      </c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3"/>
    </row>
    <row r="36" spans="1:141" s="19" customFormat="1" ht="18" customHeight="1" x14ac:dyDescent="0.2">
      <c r="A36" s="32">
        <v>20</v>
      </c>
      <c r="B36" s="33"/>
      <c r="C36" s="33"/>
      <c r="D36" s="33"/>
      <c r="E36" s="34"/>
      <c r="F36" s="35" t="s">
        <v>93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7"/>
      <c r="AU36" s="38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40"/>
      <c r="BT36" s="38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40"/>
      <c r="CS36" s="38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40"/>
    </row>
    <row r="37" spans="1:141" s="19" customFormat="1" ht="18" customHeight="1" x14ac:dyDescent="0.2">
      <c r="A37" s="32">
        <v>21</v>
      </c>
      <c r="B37" s="33"/>
      <c r="C37" s="33"/>
      <c r="D37" s="33"/>
      <c r="E37" s="34"/>
      <c r="F37" s="32" t="s">
        <v>94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41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v>128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8" customFormat="1" ht="18" customHeight="1" x14ac:dyDescent="0.2">
      <c r="A38" s="32">
        <v>22</v>
      </c>
      <c r="B38" s="33"/>
      <c r="C38" s="33"/>
      <c r="D38" s="33"/>
      <c r="E38" s="34"/>
      <c r="F38" s="32" t="s">
        <v>141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232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18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s="18" customFormat="1" ht="18" customHeight="1" x14ac:dyDescent="0.2">
      <c r="A39" s="32">
        <v>23</v>
      </c>
      <c r="B39" s="33"/>
      <c r="C39" s="33"/>
      <c r="D39" s="33"/>
      <c r="E39" s="34"/>
      <c r="F39" s="32" t="s">
        <v>139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41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3"/>
      <c r="BT39" s="41">
        <v>152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3"/>
      <c r="CS39" s="41">
        <v>12</v>
      </c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3"/>
    </row>
    <row r="40" spans="1:141" s="18" customFormat="1" ht="18" customHeight="1" x14ac:dyDescent="0.2">
      <c r="A40" s="32">
        <v>24</v>
      </c>
      <c r="B40" s="33"/>
      <c r="C40" s="33"/>
      <c r="D40" s="33"/>
      <c r="E40" s="34"/>
      <c r="F40" s="35" t="s">
        <v>22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7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41" s="18" customFormat="1" ht="18" customHeight="1" x14ac:dyDescent="0.2">
      <c r="A41" s="32">
        <v>25</v>
      </c>
      <c r="B41" s="33"/>
      <c r="C41" s="33"/>
      <c r="D41" s="33"/>
      <c r="E41" s="34"/>
      <c r="F41" s="32" t="s">
        <v>23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v>154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41">
        <v>2</v>
      </c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3"/>
    </row>
    <row r="42" spans="1:141" s="18" customFormat="1" ht="18" customHeight="1" x14ac:dyDescent="0.2">
      <c r="A42" s="32">
        <v>26</v>
      </c>
      <c r="B42" s="33"/>
      <c r="C42" s="33"/>
      <c r="D42" s="33"/>
      <c r="E42" s="34"/>
      <c r="F42" s="32" t="s">
        <v>69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143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0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8" customFormat="1" ht="18" customHeight="1" x14ac:dyDescent="0.2">
      <c r="A43" s="32">
        <v>27</v>
      </c>
      <c r="B43" s="33"/>
      <c r="C43" s="33"/>
      <c r="D43" s="33"/>
      <c r="E43" s="34"/>
      <c r="F43" s="32" t="s">
        <v>143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v>25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>
        <v>0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8" customFormat="1" ht="18" customHeight="1" x14ac:dyDescent="0.2">
      <c r="A44" s="32">
        <v>28</v>
      </c>
      <c r="B44" s="33"/>
      <c r="C44" s="33"/>
      <c r="D44" s="33"/>
      <c r="E44" s="34"/>
      <c r="F44" s="32" t="s">
        <v>145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41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v>54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8" customFormat="1" ht="18" customHeight="1" x14ac:dyDescent="0.2">
      <c r="A45" s="32">
        <v>29</v>
      </c>
      <c r="B45" s="33"/>
      <c r="C45" s="33"/>
      <c r="D45" s="33"/>
      <c r="E45" s="34"/>
      <c r="F45" s="35" t="s">
        <v>50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7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40"/>
      <c r="BT45" s="38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40"/>
      <c r="CS45" s="38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40"/>
    </row>
    <row r="46" spans="1:141" s="18" customFormat="1" ht="18" customHeight="1" x14ac:dyDescent="0.2">
      <c r="A46" s="32">
        <v>30</v>
      </c>
      <c r="B46" s="33"/>
      <c r="C46" s="33"/>
      <c r="D46" s="33"/>
      <c r="E46" s="34"/>
      <c r="F46" s="32" t="s">
        <v>58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v>105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>
        <v>0</v>
      </c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s="19" customFormat="1" ht="18" customHeight="1" x14ac:dyDescent="0.2">
      <c r="A47" s="32">
        <v>31</v>
      </c>
      <c r="B47" s="33"/>
      <c r="C47" s="33"/>
      <c r="D47" s="33"/>
      <c r="E47" s="34"/>
      <c r="F47" s="35" t="s">
        <v>70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7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40"/>
      <c r="BT47" s="38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40"/>
      <c r="CS47" s="38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40"/>
    </row>
    <row r="48" spans="1:141" s="19" customFormat="1" ht="18" customHeight="1" x14ac:dyDescent="0.2">
      <c r="A48" s="32">
        <v>32</v>
      </c>
      <c r="B48" s="33"/>
      <c r="C48" s="33"/>
      <c r="D48" s="33"/>
      <c r="E48" s="34"/>
      <c r="F48" s="32" t="s">
        <v>71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41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3"/>
      <c r="BT48" s="41">
        <v>210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3"/>
      <c r="CS48" s="41">
        <v>1</v>
      </c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3"/>
    </row>
    <row r="49" spans="1:141" s="18" customFormat="1" ht="18" customHeight="1" x14ac:dyDescent="0.2">
      <c r="A49" s="32">
        <v>33</v>
      </c>
      <c r="B49" s="33"/>
      <c r="C49" s="33"/>
      <c r="D49" s="33"/>
      <c r="E49" s="34"/>
      <c r="F49" s="32" t="s">
        <v>107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74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0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41" s="18" customFormat="1" ht="18" customHeight="1" x14ac:dyDescent="0.2">
      <c r="A50" s="32">
        <v>34</v>
      </c>
      <c r="B50" s="33"/>
      <c r="C50" s="33"/>
      <c r="D50" s="33"/>
      <c r="E50" s="34"/>
      <c r="F50" s="32" t="s">
        <v>108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109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41" s="18" customFormat="1" ht="18" customHeight="1" x14ac:dyDescent="0.2">
      <c r="A51" s="32">
        <v>35</v>
      </c>
      <c r="B51" s="33"/>
      <c r="C51" s="33"/>
      <c r="D51" s="33"/>
      <c r="E51" s="34"/>
      <c r="F51" s="35" t="s">
        <v>24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7"/>
      <c r="AU51" s="41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41" s="18" customFormat="1" ht="18" customHeight="1" x14ac:dyDescent="0.2">
      <c r="A52" s="32">
        <v>36</v>
      </c>
      <c r="B52" s="33"/>
      <c r="C52" s="33"/>
      <c r="D52" s="33"/>
      <c r="E52" s="34"/>
      <c r="F52" s="32" t="s">
        <v>25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41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3"/>
      <c r="BT52" s="41">
        <v>406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3"/>
      <c r="CS52" s="41">
        <v>6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41" s="18" customFormat="1" ht="18" customHeight="1" x14ac:dyDescent="0.2">
      <c r="A53" s="32">
        <v>37</v>
      </c>
      <c r="B53" s="33"/>
      <c r="C53" s="33"/>
      <c r="D53" s="33"/>
      <c r="E53" s="34"/>
      <c r="F53" s="32" t="s">
        <v>109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41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v>198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7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8" customFormat="1" ht="18" customHeight="1" x14ac:dyDescent="0.2">
      <c r="A54" s="32">
        <v>38</v>
      </c>
      <c r="B54" s="33"/>
      <c r="C54" s="33"/>
      <c r="D54" s="33"/>
      <c r="E54" s="34"/>
      <c r="F54" s="32" t="s">
        <v>156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41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1">
        <v>39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3"/>
      <c r="CS54" s="41">
        <v>10</v>
      </c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3"/>
    </row>
    <row r="55" spans="1:141" s="18" customFormat="1" ht="18" customHeight="1" x14ac:dyDescent="0.2">
      <c r="A55" s="32">
        <v>39</v>
      </c>
      <c r="B55" s="33"/>
      <c r="C55" s="33"/>
      <c r="D55" s="33"/>
      <c r="E55" s="34"/>
      <c r="F55" s="35" t="s">
        <v>111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7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40"/>
      <c r="BT55" s="38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40"/>
      <c r="CS55" s="38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40"/>
    </row>
    <row r="56" spans="1:141" s="18" customFormat="1" ht="18" customHeight="1" x14ac:dyDescent="0.2">
      <c r="A56" s="32">
        <v>40</v>
      </c>
      <c r="B56" s="33"/>
      <c r="C56" s="33"/>
      <c r="D56" s="33"/>
      <c r="E56" s="34"/>
      <c r="F56" s="32" t="s">
        <v>112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620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22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s="19" customFormat="1" ht="18" customHeight="1" x14ac:dyDescent="0.2">
      <c r="A57" s="32">
        <v>41</v>
      </c>
      <c r="B57" s="33"/>
      <c r="C57" s="33"/>
      <c r="D57" s="33"/>
      <c r="E57" s="34"/>
      <c r="F57" s="35" t="s">
        <v>32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7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40"/>
      <c r="BT57" s="38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40"/>
      <c r="CS57" s="38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40"/>
    </row>
    <row r="58" spans="1:141" s="19" customFormat="1" ht="18" customHeight="1" x14ac:dyDescent="0.2">
      <c r="A58" s="32">
        <v>42</v>
      </c>
      <c r="B58" s="33"/>
      <c r="C58" s="33"/>
      <c r="D58" s="33"/>
      <c r="E58" s="34"/>
      <c r="F58" s="32" t="s">
        <v>33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41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41">
        <v>65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8" customFormat="1" ht="18" customHeight="1" x14ac:dyDescent="0.2">
      <c r="A59" s="32">
        <v>43</v>
      </c>
      <c r="B59" s="33"/>
      <c r="C59" s="33"/>
      <c r="D59" s="33"/>
      <c r="E59" s="34"/>
      <c r="F59" s="32" t="s">
        <v>165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41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>
        <v>56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41">
        <v>6</v>
      </c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3"/>
    </row>
    <row r="60" spans="1:141" s="18" customFormat="1" ht="18" customHeight="1" x14ac:dyDescent="0.2">
      <c r="A60" s="32">
        <v>44</v>
      </c>
      <c r="B60" s="33"/>
      <c r="C60" s="33"/>
      <c r="D60" s="33"/>
      <c r="E60" s="34"/>
      <c r="F60" s="32" t="s">
        <v>164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v>35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41">
        <v>12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s="18" customFormat="1" ht="18" customHeight="1" x14ac:dyDescent="0.2">
      <c r="A61" s="32">
        <v>45</v>
      </c>
      <c r="B61" s="33"/>
      <c r="C61" s="33"/>
      <c r="D61" s="33"/>
      <c r="E61" s="34"/>
      <c r="F61" s="35" t="s">
        <v>73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7"/>
      <c r="AU61" s="3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40"/>
      <c r="BT61" s="38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40"/>
      <c r="CS61" s="38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40"/>
    </row>
    <row r="62" spans="1:141" s="18" customFormat="1" ht="18" customHeight="1" x14ac:dyDescent="0.2">
      <c r="A62" s="32">
        <v>46</v>
      </c>
      <c r="B62" s="33"/>
      <c r="C62" s="33"/>
      <c r="D62" s="33"/>
      <c r="E62" s="34"/>
      <c r="F62" s="32" t="s">
        <v>74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v>124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41">
        <v>0</v>
      </c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3"/>
    </row>
    <row r="63" spans="1:141" s="18" customFormat="1" ht="18" customHeight="1" x14ac:dyDescent="0.2">
      <c r="A63" s="32">
        <v>47</v>
      </c>
      <c r="B63" s="33"/>
      <c r="C63" s="33"/>
      <c r="D63" s="33"/>
      <c r="E63" s="34"/>
      <c r="F63" s="32" t="s">
        <v>115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41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>
        <v>275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3"/>
      <c r="CS63" s="41">
        <v>12</v>
      </c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3"/>
    </row>
    <row r="64" spans="1:141" s="18" customFormat="1" ht="18" customHeight="1" x14ac:dyDescent="0.2">
      <c r="A64" s="32">
        <v>48</v>
      </c>
      <c r="B64" s="33"/>
      <c r="C64" s="33"/>
      <c r="D64" s="33"/>
      <c r="E64" s="34"/>
      <c r="F64" s="35" t="s">
        <v>34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7"/>
      <c r="AU64" s="41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1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8" customFormat="1" ht="18" customHeight="1" x14ac:dyDescent="0.2">
      <c r="A65" s="32">
        <v>49</v>
      </c>
      <c r="B65" s="33"/>
      <c r="C65" s="33"/>
      <c r="D65" s="33"/>
      <c r="E65" s="34"/>
      <c r="F65" s="32" t="s">
        <v>35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41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3"/>
      <c r="BT65" s="41">
        <v>26</v>
      </c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3"/>
      <c r="CS65" s="41">
        <v>0</v>
      </c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3"/>
    </row>
    <row r="66" spans="1:141" s="18" customFormat="1" ht="18" customHeight="1" x14ac:dyDescent="0.2">
      <c r="A66" s="32">
        <v>50</v>
      </c>
      <c r="B66" s="33"/>
      <c r="C66" s="33"/>
      <c r="D66" s="33"/>
      <c r="E66" s="34"/>
      <c r="F66" s="35" t="s">
        <v>117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7"/>
      <c r="AU66" s="41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41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s="18" customFormat="1" ht="18" customHeight="1" x14ac:dyDescent="0.2">
      <c r="A67" s="32">
        <v>51</v>
      </c>
      <c r="B67" s="33"/>
      <c r="C67" s="33"/>
      <c r="D67" s="33"/>
      <c r="E67" s="34"/>
      <c r="F67" s="32" t="s">
        <v>118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41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v>347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v>19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8" customFormat="1" ht="18" customHeight="1" x14ac:dyDescent="0.2">
      <c r="A68" s="32">
        <v>52</v>
      </c>
      <c r="B68" s="33"/>
      <c r="C68" s="33"/>
      <c r="D68" s="33"/>
      <c r="E68" s="34"/>
      <c r="F68" s="35" t="s">
        <v>76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7"/>
      <c r="AU68" s="38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40"/>
      <c r="BT68" s="38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40"/>
      <c r="CS68" s="38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40"/>
    </row>
    <row r="69" spans="1:141" s="18" customFormat="1" ht="18" customHeight="1" x14ac:dyDescent="0.2">
      <c r="A69" s="32">
        <v>53</v>
      </c>
      <c r="B69" s="33"/>
      <c r="C69" s="33"/>
      <c r="D69" s="33"/>
      <c r="E69" s="34"/>
      <c r="F69" s="32" t="s">
        <v>77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41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3"/>
      <c r="BT69" s="41">
        <v>45</v>
      </c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3"/>
      <c r="CS69" s="41">
        <v>0</v>
      </c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3"/>
    </row>
    <row r="70" spans="1:141" s="18" customFormat="1" ht="18" customHeight="1" x14ac:dyDescent="0.2">
      <c r="A70" s="32">
        <v>54</v>
      </c>
      <c r="B70" s="33"/>
      <c r="C70" s="33"/>
      <c r="D70" s="33"/>
      <c r="E70" s="34"/>
      <c r="F70" s="35" t="s">
        <v>38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7"/>
      <c r="AU70" s="38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40"/>
      <c r="BT70" s="38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40"/>
      <c r="CS70" s="38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40"/>
    </row>
    <row r="71" spans="1:141" s="18" customFormat="1" ht="18" customHeight="1" x14ac:dyDescent="0.2">
      <c r="A71" s="32">
        <v>55</v>
      </c>
      <c r="B71" s="33"/>
      <c r="C71" s="33"/>
      <c r="D71" s="33"/>
      <c r="E71" s="34"/>
      <c r="F71" s="32" t="s">
        <v>39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41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v>79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v>4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8" customFormat="1" ht="18" customHeight="1" x14ac:dyDescent="0.2">
      <c r="A72" s="32">
        <v>56</v>
      </c>
      <c r="B72" s="33"/>
      <c r="C72" s="33"/>
      <c r="D72" s="33"/>
      <c r="E72" s="34"/>
      <c r="F72" s="32" t="s">
        <v>185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41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3"/>
      <c r="BT72" s="41">
        <v>37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3"/>
      <c r="CS72" s="41">
        <v>7</v>
      </c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3"/>
    </row>
    <row r="73" spans="1:141" s="18" customFormat="1" ht="18" customHeight="1" x14ac:dyDescent="0.2">
      <c r="A73" s="32">
        <v>57</v>
      </c>
      <c r="B73" s="33"/>
      <c r="C73" s="33"/>
      <c r="D73" s="33"/>
      <c r="E73" s="34"/>
      <c r="F73" s="35" t="s">
        <v>63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7"/>
      <c r="AU73" s="38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40"/>
      <c r="BT73" s="38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40"/>
      <c r="CS73" s="38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40"/>
    </row>
    <row r="74" spans="1:141" s="18" customFormat="1" ht="18" customHeight="1" x14ac:dyDescent="0.2">
      <c r="A74" s="32">
        <v>58</v>
      </c>
      <c r="B74" s="33"/>
      <c r="C74" s="33"/>
      <c r="D74" s="33"/>
      <c r="E74" s="34"/>
      <c r="F74" s="32" t="s">
        <v>64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41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3"/>
      <c r="BT74" s="41">
        <v>41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3"/>
      <c r="CS74" s="41">
        <v>0</v>
      </c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3"/>
    </row>
    <row r="75" spans="1:141" s="18" customFormat="1" ht="18" customHeight="1" x14ac:dyDescent="0.2">
      <c r="A75" s="32">
        <v>59</v>
      </c>
      <c r="B75" s="33"/>
      <c r="C75" s="33"/>
      <c r="D75" s="33"/>
      <c r="E75" s="34"/>
      <c r="F75" s="32" t="s">
        <v>78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4"/>
      <c r="AU75" s="41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3"/>
      <c r="BT75" s="41">
        <v>90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v>2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3"/>
    </row>
    <row r="76" spans="1:141" s="19" customFormat="1" ht="18" customHeight="1" x14ac:dyDescent="0.2">
      <c r="A76" s="32">
        <v>60</v>
      </c>
      <c r="B76" s="33"/>
      <c r="C76" s="33"/>
      <c r="D76" s="33"/>
      <c r="E76" s="34"/>
      <c r="F76" s="35" t="s">
        <v>40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7"/>
      <c r="AU76" s="38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40"/>
      <c r="BT76" s="38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40"/>
      <c r="CS76" s="38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40"/>
    </row>
    <row r="77" spans="1:141" s="19" customFormat="1" ht="18" customHeight="1" x14ac:dyDescent="0.2">
      <c r="A77" s="32">
        <v>61</v>
      </c>
      <c r="B77" s="33"/>
      <c r="C77" s="33"/>
      <c r="D77" s="33"/>
      <c r="E77" s="34"/>
      <c r="F77" s="32" t="s">
        <v>41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41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3"/>
      <c r="BT77" s="41">
        <v>114</v>
      </c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3"/>
      <c r="CS77" s="41">
        <v>0</v>
      </c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3"/>
    </row>
    <row r="78" spans="1:141" s="19" customFormat="1" ht="18" customHeight="1" x14ac:dyDescent="0.2">
      <c r="A78" s="32">
        <v>62</v>
      </c>
      <c r="B78" s="33"/>
      <c r="C78" s="33"/>
      <c r="D78" s="33"/>
      <c r="E78" s="34"/>
      <c r="F78" s="32" t="s">
        <v>221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41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3"/>
      <c r="BT78" s="41">
        <v>89</v>
      </c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3"/>
      <c r="CS78" s="41">
        <v>5</v>
      </c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3"/>
    </row>
    <row r="79" spans="1:141" s="18" customFormat="1" ht="18" customHeight="1" x14ac:dyDescent="0.2">
      <c r="A79" s="32">
        <v>63</v>
      </c>
      <c r="B79" s="33"/>
      <c r="C79" s="33"/>
      <c r="D79" s="33"/>
      <c r="E79" s="34"/>
      <c r="F79" s="35" t="s">
        <v>52</v>
      </c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7"/>
      <c r="AU79" s="38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40"/>
      <c r="BT79" s="38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40"/>
      <c r="CS79" s="38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40"/>
    </row>
    <row r="80" spans="1:141" s="18" customFormat="1" ht="18" customHeight="1" x14ac:dyDescent="0.2">
      <c r="A80" s="32">
        <v>64</v>
      </c>
      <c r="B80" s="33"/>
      <c r="C80" s="33"/>
      <c r="D80" s="33"/>
      <c r="E80" s="34"/>
      <c r="F80" s="32" t="s">
        <v>79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41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3"/>
      <c r="BT80" s="41">
        <v>66</v>
      </c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3"/>
      <c r="CS80" s="41">
        <v>1</v>
      </c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3"/>
    </row>
    <row r="81" spans="1:161" s="19" customFormat="1" ht="18" customHeight="1" x14ac:dyDescent="0.2">
      <c r="A81" s="32">
        <v>65</v>
      </c>
      <c r="B81" s="33"/>
      <c r="C81" s="33"/>
      <c r="D81" s="33"/>
      <c r="E81" s="34"/>
      <c r="F81" s="32" t="s">
        <v>122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41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3"/>
      <c r="BT81" s="41">
        <v>295</v>
      </c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3"/>
      <c r="CS81" s="41">
        <v>5</v>
      </c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3"/>
    </row>
    <row r="82" spans="1:161" s="21" customFormat="1" ht="18" customHeight="1" x14ac:dyDescent="0.2">
      <c r="A82" s="35" t="s">
        <v>42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7"/>
      <c r="AU82" s="38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40"/>
      <c r="BT82" s="38">
        <f>SUM(BT17:CR81)</f>
        <v>6014</v>
      </c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40"/>
      <c r="CS82" s="38">
        <f>SUM(CS17:EK81)</f>
        <v>362</v>
      </c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40"/>
    </row>
    <row r="83" spans="1:161" s="2" customFormat="1" ht="12.75" customHeight="1" x14ac:dyDescent="0.2">
      <c r="B83" s="14"/>
      <c r="C83" s="14"/>
      <c r="D83" s="14"/>
      <c r="E83" s="14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</row>
    <row r="84" spans="1:161" s="2" customFormat="1" x14ac:dyDescent="0.2">
      <c r="A84" s="25" t="s">
        <v>43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7" t="s">
        <v>233</v>
      </c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17"/>
      <c r="DD84" s="17"/>
      <c r="DE84" s="17"/>
      <c r="DF84" s="17"/>
      <c r="DG84" s="17"/>
    </row>
    <row r="85" spans="1:161" s="8" customForma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47" t="s">
        <v>44</v>
      </c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17"/>
      <c r="DD85" s="17"/>
      <c r="DE85" s="17"/>
      <c r="DF85" s="17"/>
      <c r="DG85" s="17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</row>
    <row r="86" spans="1:161" s="15" customFormat="1" ht="12.75" customHeight="1" x14ac:dyDescent="0.2">
      <c r="A86" s="48" t="s">
        <v>45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8"/>
      <c r="AF86" s="8"/>
      <c r="AG86" s="8"/>
      <c r="AH86" s="8"/>
      <c r="AI86" s="8"/>
      <c r="AJ86" s="48" t="s">
        <v>234</v>
      </c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FE86" s="15" t="s">
        <v>48</v>
      </c>
    </row>
    <row r="87" spans="1:161" ht="12.75" customHeight="1" x14ac:dyDescent="0.25">
      <c r="A87" s="47" t="s">
        <v>46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20"/>
      <c r="AF87" s="20"/>
      <c r="AG87" s="20"/>
      <c r="AH87" s="20"/>
      <c r="AI87" s="15"/>
      <c r="AJ87" s="47" t="s">
        <v>47</v>
      </c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</row>
  </sheetData>
  <mergeCells count="356">
    <mergeCell ref="A84:AO84"/>
    <mergeCell ref="AP84:DB84"/>
    <mergeCell ref="AP85:DB85"/>
    <mergeCell ref="A86:AD86"/>
    <mergeCell ref="AJ86:BM86"/>
    <mergeCell ref="A87:AD87"/>
    <mergeCell ref="AJ87:BM87"/>
    <mergeCell ref="A81:E81"/>
    <mergeCell ref="F81:AT81"/>
    <mergeCell ref="AU81:BS81"/>
    <mergeCell ref="BT81:CR81"/>
    <mergeCell ref="CS81:EK81"/>
    <mergeCell ref="A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Q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7"/>
  <sheetViews>
    <sheetView workbookViewId="0">
      <selection activeCell="EQ90" sqref="EQ90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P2" s="24" t="s">
        <v>0</v>
      </c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230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14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8" customFormat="1" ht="18" customHeight="1" x14ac:dyDescent="0.2">
      <c r="A18" s="32">
        <v>2</v>
      </c>
      <c r="B18" s="33"/>
      <c r="C18" s="33"/>
      <c r="D18" s="33"/>
      <c r="E18" s="34"/>
      <c r="F18" s="32" t="s">
        <v>57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2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0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9" customFormat="1" ht="18" customHeight="1" x14ac:dyDescent="0.2">
      <c r="A19" s="32">
        <v>3</v>
      </c>
      <c r="B19" s="33"/>
      <c r="C19" s="33"/>
      <c r="D19" s="33"/>
      <c r="E19" s="34"/>
      <c r="F19" s="32" t="s">
        <v>128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2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5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41" s="19" customFormat="1" ht="18" customHeight="1" x14ac:dyDescent="0.2">
      <c r="A20" s="32">
        <v>4</v>
      </c>
      <c r="B20" s="33"/>
      <c r="C20" s="33"/>
      <c r="D20" s="33"/>
      <c r="E20" s="34"/>
      <c r="F20" s="32" t="s">
        <v>15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v>26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41">
        <v>11</v>
      </c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3"/>
    </row>
    <row r="21" spans="1:141" s="19" customFormat="1" ht="18" customHeight="1" x14ac:dyDescent="0.2">
      <c r="A21" s="32">
        <v>5</v>
      </c>
      <c r="B21" s="33"/>
      <c r="C21" s="33"/>
      <c r="D21" s="33"/>
      <c r="E21" s="34"/>
      <c r="F21" s="32" t="s">
        <v>129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4"/>
      <c r="AU21" s="41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v>5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v>1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41" s="18" customFormat="1" ht="18" customHeight="1" x14ac:dyDescent="0.2">
      <c r="A22" s="32">
        <v>6</v>
      </c>
      <c r="B22" s="33"/>
      <c r="C22" s="33"/>
      <c r="D22" s="33"/>
      <c r="E22" s="34"/>
      <c r="F22" s="35" t="s">
        <v>16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7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40"/>
      <c r="BT22" s="38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40"/>
      <c r="CS22" s="38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40"/>
    </row>
    <row r="23" spans="1:141" s="18" customFormat="1" ht="18" customHeight="1" x14ac:dyDescent="0.2">
      <c r="A23" s="32">
        <v>7</v>
      </c>
      <c r="B23" s="33"/>
      <c r="C23" s="33"/>
      <c r="D23" s="33"/>
      <c r="E23" s="34"/>
      <c r="F23" s="32" t="s">
        <v>17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4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16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13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41" s="19" customFormat="1" ht="18" customHeight="1" x14ac:dyDescent="0.2">
      <c r="A24" s="32">
        <v>8</v>
      </c>
      <c r="B24" s="33"/>
      <c r="C24" s="33"/>
      <c r="D24" s="33"/>
      <c r="E24" s="34"/>
      <c r="F24" s="32" t="s">
        <v>101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5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8" customFormat="1" ht="18" customHeight="1" x14ac:dyDescent="0.2">
      <c r="A25" s="32">
        <v>9</v>
      </c>
      <c r="B25" s="33"/>
      <c r="C25" s="33"/>
      <c r="D25" s="33"/>
      <c r="E25" s="34"/>
      <c r="F25" s="35" t="s">
        <v>231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7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40"/>
      <c r="BT25" s="38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40"/>
      <c r="CS25" s="38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40"/>
    </row>
    <row r="26" spans="1:141" s="18" customFormat="1" ht="18" customHeight="1" x14ac:dyDescent="0.2">
      <c r="A26" s="32">
        <v>10</v>
      </c>
      <c r="B26" s="33"/>
      <c r="C26" s="33"/>
      <c r="D26" s="33"/>
      <c r="E26" s="34"/>
      <c r="F26" s="32" t="s">
        <v>92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15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8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9" customFormat="1" ht="18" customHeight="1" x14ac:dyDescent="0.2">
      <c r="A27" s="32">
        <v>11</v>
      </c>
      <c r="B27" s="33"/>
      <c r="C27" s="33"/>
      <c r="D27" s="33"/>
      <c r="E27" s="34"/>
      <c r="F27" s="32" t="s">
        <v>103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v>29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>
        <v>17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3"/>
    </row>
    <row r="28" spans="1:141" s="19" customFormat="1" ht="18" customHeight="1" x14ac:dyDescent="0.2">
      <c r="A28" s="32">
        <v>12</v>
      </c>
      <c r="B28" s="33"/>
      <c r="C28" s="33"/>
      <c r="D28" s="33"/>
      <c r="E28" s="34"/>
      <c r="F28" s="32" t="s">
        <v>105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16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9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9" customFormat="1" ht="18" customHeight="1" x14ac:dyDescent="0.2">
      <c r="A29" s="32">
        <v>13</v>
      </c>
      <c r="B29" s="33"/>
      <c r="C29" s="33"/>
      <c r="D29" s="33"/>
      <c r="E29" s="34"/>
      <c r="F29" s="32" t="s">
        <v>106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4"/>
      <c r="AU29" s="41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v>69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v>25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41" s="19" customFormat="1" ht="18" customHeight="1" x14ac:dyDescent="0.2">
      <c r="A30" s="32">
        <v>14</v>
      </c>
      <c r="B30" s="33"/>
      <c r="C30" s="33"/>
      <c r="D30" s="33"/>
      <c r="E30" s="34"/>
      <c r="F30" s="32" t="s">
        <v>104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42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11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8" customFormat="1" ht="18" customHeight="1" x14ac:dyDescent="0.2">
      <c r="A31" s="32">
        <v>15</v>
      </c>
      <c r="B31" s="33"/>
      <c r="C31" s="33"/>
      <c r="D31" s="33"/>
      <c r="E31" s="34"/>
      <c r="F31" s="35" t="s">
        <v>22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7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40"/>
      <c r="BT31" s="38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40"/>
      <c r="CS31" s="38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40"/>
    </row>
    <row r="32" spans="1:141" s="19" customFormat="1" ht="18" customHeight="1" x14ac:dyDescent="0.2">
      <c r="A32" s="32">
        <v>16</v>
      </c>
      <c r="B32" s="33"/>
      <c r="C32" s="33"/>
      <c r="D32" s="33"/>
      <c r="E32" s="34"/>
      <c r="F32" s="32" t="s">
        <v>69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10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2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8" customFormat="1" ht="18" customHeight="1" x14ac:dyDescent="0.2">
      <c r="A33" s="32">
        <v>17</v>
      </c>
      <c r="B33" s="33"/>
      <c r="C33" s="33"/>
      <c r="D33" s="33"/>
      <c r="E33" s="34"/>
      <c r="F33" s="35" t="s">
        <v>50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7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40"/>
      <c r="BT33" s="38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40"/>
      <c r="CS33" s="38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40"/>
    </row>
    <row r="34" spans="1:141" s="18" customFormat="1" ht="18" customHeight="1" x14ac:dyDescent="0.2">
      <c r="A34" s="32">
        <v>18</v>
      </c>
      <c r="B34" s="33"/>
      <c r="C34" s="33"/>
      <c r="D34" s="33"/>
      <c r="E34" s="34"/>
      <c r="F34" s="32" t="s">
        <v>58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41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v>21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5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9" customFormat="1" ht="18" customHeight="1" x14ac:dyDescent="0.2">
      <c r="A35" s="32">
        <v>19</v>
      </c>
      <c r="B35" s="33"/>
      <c r="C35" s="33"/>
      <c r="D35" s="33"/>
      <c r="E35" s="34"/>
      <c r="F35" s="32" t="s">
        <v>51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41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  <c r="BT35" s="41">
        <v>2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3"/>
      <c r="CS35" s="41">
        <v>2</v>
      </c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3"/>
    </row>
    <row r="36" spans="1:141" s="19" customFormat="1" ht="18" customHeight="1" x14ac:dyDescent="0.2">
      <c r="A36" s="32">
        <v>20</v>
      </c>
      <c r="B36" s="33"/>
      <c r="C36" s="33"/>
      <c r="D36" s="33"/>
      <c r="E36" s="34"/>
      <c r="F36" s="32" t="s">
        <v>148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28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5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9" customFormat="1" ht="18" customHeight="1" x14ac:dyDescent="0.2">
      <c r="A37" s="32">
        <v>21</v>
      </c>
      <c r="B37" s="33"/>
      <c r="C37" s="33"/>
      <c r="D37" s="33"/>
      <c r="E37" s="34"/>
      <c r="F37" s="32" t="s">
        <v>146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41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v>7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9" customFormat="1" ht="18" customHeight="1" x14ac:dyDescent="0.2">
      <c r="A38" s="32">
        <v>22</v>
      </c>
      <c r="B38" s="33"/>
      <c r="C38" s="33"/>
      <c r="D38" s="33"/>
      <c r="E38" s="34"/>
      <c r="F38" s="32" t="s">
        <v>150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6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2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s="19" customFormat="1" ht="18" customHeight="1" x14ac:dyDescent="0.2">
      <c r="A39" s="32">
        <v>23</v>
      </c>
      <c r="B39" s="33"/>
      <c r="C39" s="33"/>
      <c r="D39" s="33"/>
      <c r="E39" s="34"/>
      <c r="F39" s="32" t="s">
        <v>204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41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3"/>
      <c r="BT39" s="41">
        <v>1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3"/>
      <c r="CS39" s="41">
        <v>2</v>
      </c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3"/>
    </row>
    <row r="40" spans="1:141" s="18" customFormat="1" ht="18" customHeight="1" x14ac:dyDescent="0.2">
      <c r="A40" s="32">
        <v>24</v>
      </c>
      <c r="B40" s="33"/>
      <c r="C40" s="33"/>
      <c r="D40" s="33"/>
      <c r="E40" s="34"/>
      <c r="F40" s="35" t="s">
        <v>81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7"/>
      <c r="AU40" s="38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40"/>
      <c r="BT40" s="38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40"/>
      <c r="CS40" s="38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40"/>
    </row>
    <row r="41" spans="1:141" s="18" customFormat="1" ht="18" customHeight="1" x14ac:dyDescent="0.2">
      <c r="A41" s="32">
        <v>25</v>
      </c>
      <c r="B41" s="33"/>
      <c r="C41" s="33"/>
      <c r="D41" s="33"/>
      <c r="E41" s="34"/>
      <c r="F41" s="32" t="s">
        <v>82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v>5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41">
        <v>3</v>
      </c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3"/>
    </row>
    <row r="42" spans="1:141" s="19" customFormat="1" ht="18" customHeight="1" x14ac:dyDescent="0.2">
      <c r="A42" s="32">
        <v>26</v>
      </c>
      <c r="B42" s="33"/>
      <c r="C42" s="33"/>
      <c r="D42" s="33"/>
      <c r="E42" s="34"/>
      <c r="F42" s="32" t="s">
        <v>95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16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3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9" customFormat="1" ht="18" customHeight="1" x14ac:dyDescent="0.2">
      <c r="A43" s="32">
        <v>27</v>
      </c>
      <c r="B43" s="33"/>
      <c r="C43" s="33"/>
      <c r="D43" s="33"/>
      <c r="E43" s="34"/>
      <c r="F43" s="32" t="s">
        <v>151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v>3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>
        <v>4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9" customFormat="1" ht="18" customHeight="1" x14ac:dyDescent="0.2">
      <c r="A44" s="32">
        <v>28</v>
      </c>
      <c r="B44" s="33"/>
      <c r="C44" s="33"/>
      <c r="D44" s="33"/>
      <c r="E44" s="34"/>
      <c r="F44" s="35" t="s">
        <v>70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7"/>
      <c r="AU44" s="41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9" customFormat="1" ht="18" customHeight="1" x14ac:dyDescent="0.2">
      <c r="A45" s="32">
        <v>29</v>
      </c>
      <c r="B45" s="33"/>
      <c r="C45" s="33"/>
      <c r="D45" s="33"/>
      <c r="E45" s="34"/>
      <c r="F45" s="32" t="s">
        <v>71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v>13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41">
        <v>0</v>
      </c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3"/>
    </row>
    <row r="46" spans="1:141" s="19" customFormat="1" ht="18" customHeight="1" x14ac:dyDescent="0.2">
      <c r="A46" s="32">
        <v>30</v>
      </c>
      <c r="B46" s="33"/>
      <c r="C46" s="33"/>
      <c r="D46" s="33"/>
      <c r="E46" s="34"/>
      <c r="F46" s="35" t="s">
        <v>24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7"/>
      <c r="AU46" s="41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s="19" customFormat="1" ht="18" customHeight="1" x14ac:dyDescent="0.2">
      <c r="A47" s="32">
        <v>31</v>
      </c>
      <c r="B47" s="33"/>
      <c r="C47" s="33"/>
      <c r="D47" s="33"/>
      <c r="E47" s="34"/>
      <c r="F47" s="32" t="s">
        <v>25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41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3"/>
      <c r="BT47" s="41">
        <v>10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3"/>
      <c r="CS47" s="41">
        <v>0</v>
      </c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3"/>
    </row>
    <row r="48" spans="1:141" s="18" customFormat="1" ht="18" customHeight="1" x14ac:dyDescent="0.2">
      <c r="A48" s="32">
        <v>32</v>
      </c>
      <c r="B48" s="33"/>
      <c r="C48" s="33"/>
      <c r="D48" s="33"/>
      <c r="E48" s="34"/>
      <c r="F48" s="35" t="s">
        <v>26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7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40"/>
      <c r="BT48" s="38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40"/>
      <c r="CS48" s="38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40"/>
    </row>
    <row r="49" spans="1:141" s="18" customFormat="1" ht="18" customHeight="1" x14ac:dyDescent="0.2">
      <c r="A49" s="32">
        <v>33</v>
      </c>
      <c r="B49" s="33"/>
      <c r="C49" s="33"/>
      <c r="D49" s="33"/>
      <c r="E49" s="34"/>
      <c r="F49" s="32" t="s">
        <v>27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v>23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41">
        <v>5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3"/>
    </row>
    <row r="50" spans="1:141" s="19" customFormat="1" ht="18" customHeight="1" x14ac:dyDescent="0.2">
      <c r="A50" s="32">
        <v>34</v>
      </c>
      <c r="B50" s="33"/>
      <c r="C50" s="33"/>
      <c r="D50" s="33"/>
      <c r="E50" s="34"/>
      <c r="F50" s="32" t="s">
        <v>110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5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1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41" s="19" customFormat="1" ht="18" customHeight="1" x14ac:dyDescent="0.2">
      <c r="A51" s="32">
        <v>35</v>
      </c>
      <c r="B51" s="33"/>
      <c r="C51" s="33"/>
      <c r="D51" s="33"/>
      <c r="E51" s="34"/>
      <c r="F51" s="32" t="s">
        <v>96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41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>
        <v>10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41">
        <v>5</v>
      </c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3"/>
    </row>
    <row r="52" spans="1:141" s="18" customFormat="1" ht="18" customHeight="1" x14ac:dyDescent="0.2">
      <c r="A52" s="32">
        <v>36</v>
      </c>
      <c r="B52" s="33"/>
      <c r="C52" s="33"/>
      <c r="D52" s="33"/>
      <c r="E52" s="34"/>
      <c r="F52" s="35" t="s">
        <v>28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7"/>
      <c r="AU52" s="38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40"/>
      <c r="BT52" s="38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40"/>
      <c r="CS52" s="38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40"/>
    </row>
    <row r="53" spans="1:141" s="19" customFormat="1" ht="18" customHeight="1" x14ac:dyDescent="0.2">
      <c r="A53" s="32">
        <v>37</v>
      </c>
      <c r="B53" s="33"/>
      <c r="C53" s="33"/>
      <c r="D53" s="33"/>
      <c r="E53" s="34"/>
      <c r="F53" s="32" t="s">
        <v>29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41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v>25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50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9" customFormat="1" ht="18" customHeight="1" x14ac:dyDescent="0.2">
      <c r="A54" s="32">
        <v>38</v>
      </c>
      <c r="B54" s="33"/>
      <c r="C54" s="33"/>
      <c r="D54" s="33"/>
      <c r="E54" s="34"/>
      <c r="F54" s="32" t="s">
        <v>113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41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1">
        <v>11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3"/>
      <c r="CS54" s="41">
        <v>16</v>
      </c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3"/>
    </row>
    <row r="55" spans="1:141" s="18" customFormat="1" ht="18" customHeight="1" x14ac:dyDescent="0.2">
      <c r="A55" s="32">
        <v>39</v>
      </c>
      <c r="B55" s="33"/>
      <c r="C55" s="33"/>
      <c r="D55" s="33"/>
      <c r="E55" s="34"/>
      <c r="F55" s="35" t="s">
        <v>30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7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40"/>
      <c r="BT55" s="38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40"/>
      <c r="CS55" s="38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40"/>
    </row>
    <row r="56" spans="1:141" s="18" customFormat="1" ht="18" customHeight="1" x14ac:dyDescent="0.2">
      <c r="A56" s="32">
        <v>40</v>
      </c>
      <c r="B56" s="33"/>
      <c r="C56" s="33"/>
      <c r="D56" s="33"/>
      <c r="E56" s="34"/>
      <c r="F56" s="32" t="s">
        <v>31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35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23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s="19" customFormat="1" ht="18" customHeight="1" x14ac:dyDescent="0.2">
      <c r="A57" s="32">
        <v>41</v>
      </c>
      <c r="B57" s="33"/>
      <c r="C57" s="33"/>
      <c r="D57" s="33"/>
      <c r="E57" s="34"/>
      <c r="F57" s="32" t="s">
        <v>114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41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3"/>
      <c r="BT57" s="41">
        <v>10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3"/>
      <c r="CS57" s="41">
        <v>2</v>
      </c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3"/>
    </row>
    <row r="58" spans="1:141" s="18" customFormat="1" ht="18" customHeight="1" x14ac:dyDescent="0.2">
      <c r="A58" s="32">
        <v>42</v>
      </c>
      <c r="B58" s="33"/>
      <c r="C58" s="33"/>
      <c r="D58" s="33"/>
      <c r="E58" s="34"/>
      <c r="F58" s="35" t="s">
        <v>59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7"/>
      <c r="AU58" s="38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40"/>
      <c r="BT58" s="38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40"/>
      <c r="CS58" s="38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40"/>
    </row>
    <row r="59" spans="1:141" s="19" customFormat="1" ht="18" customHeight="1" x14ac:dyDescent="0.2">
      <c r="A59" s="32">
        <v>43</v>
      </c>
      <c r="B59" s="33"/>
      <c r="C59" s="33"/>
      <c r="D59" s="33"/>
      <c r="E59" s="34"/>
      <c r="F59" s="32" t="s">
        <v>163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41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>
        <v>1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41">
        <v>3</v>
      </c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3"/>
    </row>
    <row r="60" spans="1:141" s="19" customFormat="1" ht="18" customHeight="1" x14ac:dyDescent="0.2">
      <c r="A60" s="32">
        <v>44</v>
      </c>
      <c r="B60" s="33"/>
      <c r="C60" s="33"/>
      <c r="D60" s="33"/>
      <c r="E60" s="34"/>
      <c r="F60" s="32" t="s">
        <v>72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v>82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41">
        <v>22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s="18" customFormat="1" ht="18" customHeight="1" x14ac:dyDescent="0.2">
      <c r="A61" s="32">
        <v>45</v>
      </c>
      <c r="B61" s="33"/>
      <c r="C61" s="33"/>
      <c r="D61" s="33"/>
      <c r="E61" s="34"/>
      <c r="F61" s="35" t="s">
        <v>32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7"/>
      <c r="AU61" s="3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40"/>
      <c r="BT61" s="38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40"/>
      <c r="CS61" s="38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40"/>
    </row>
    <row r="62" spans="1:141" s="18" customFormat="1" ht="18" customHeight="1" x14ac:dyDescent="0.2">
      <c r="A62" s="32">
        <v>46</v>
      </c>
      <c r="B62" s="33"/>
      <c r="C62" s="33"/>
      <c r="D62" s="33"/>
      <c r="E62" s="34"/>
      <c r="F62" s="32" t="s">
        <v>33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v>22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41">
        <v>15</v>
      </c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3"/>
    </row>
    <row r="63" spans="1:141" s="19" customFormat="1" ht="18" customHeight="1" x14ac:dyDescent="0.2">
      <c r="A63" s="32">
        <v>47</v>
      </c>
      <c r="B63" s="33"/>
      <c r="C63" s="33"/>
      <c r="D63" s="33"/>
      <c r="E63" s="34"/>
      <c r="F63" s="32" t="s">
        <v>164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41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>
        <v>5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3"/>
      <c r="CS63" s="41">
        <v>3</v>
      </c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3"/>
    </row>
    <row r="64" spans="1:141" s="18" customFormat="1" ht="18" customHeight="1" x14ac:dyDescent="0.2">
      <c r="A64" s="32">
        <v>48</v>
      </c>
      <c r="B64" s="33"/>
      <c r="C64" s="33"/>
      <c r="D64" s="33"/>
      <c r="E64" s="34"/>
      <c r="F64" s="35" t="s">
        <v>73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7"/>
      <c r="AU64" s="38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40"/>
      <c r="BT64" s="38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40"/>
      <c r="CS64" s="38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40"/>
    </row>
    <row r="65" spans="1:141" s="18" customFormat="1" ht="18" customHeight="1" x14ac:dyDescent="0.2">
      <c r="A65" s="32">
        <v>49</v>
      </c>
      <c r="B65" s="33"/>
      <c r="C65" s="33"/>
      <c r="D65" s="33"/>
      <c r="E65" s="34"/>
      <c r="F65" s="32" t="s">
        <v>74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41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3"/>
      <c r="BT65" s="41">
        <v>33</v>
      </c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3"/>
      <c r="CS65" s="41">
        <v>4</v>
      </c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3"/>
    </row>
    <row r="66" spans="1:141" s="19" customFormat="1" ht="18" customHeight="1" x14ac:dyDescent="0.2">
      <c r="A66" s="32">
        <v>50</v>
      </c>
      <c r="B66" s="33"/>
      <c r="C66" s="33"/>
      <c r="D66" s="33"/>
      <c r="E66" s="34"/>
      <c r="F66" s="32" t="s">
        <v>115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41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>
        <v>46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41">
        <v>14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s="19" customFormat="1" ht="18" customHeight="1" x14ac:dyDescent="0.2">
      <c r="A67" s="32">
        <v>51</v>
      </c>
      <c r="B67" s="33"/>
      <c r="C67" s="33"/>
      <c r="D67" s="33"/>
      <c r="E67" s="34"/>
      <c r="F67" s="32" t="s">
        <v>168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41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v>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9" customFormat="1" ht="18" customHeight="1" x14ac:dyDescent="0.2">
      <c r="A68" s="32">
        <v>52</v>
      </c>
      <c r="B68" s="33"/>
      <c r="C68" s="33"/>
      <c r="D68" s="33"/>
      <c r="E68" s="34"/>
      <c r="F68" s="35" t="s">
        <v>34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7"/>
      <c r="AU68" s="41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3"/>
      <c r="BT68" s="41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3"/>
      <c r="CS68" s="41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3"/>
    </row>
    <row r="69" spans="1:141" s="19" customFormat="1" ht="18" customHeight="1" x14ac:dyDescent="0.2">
      <c r="A69" s="32">
        <v>53</v>
      </c>
      <c r="B69" s="33"/>
      <c r="C69" s="33"/>
      <c r="D69" s="33"/>
      <c r="E69" s="34"/>
      <c r="F69" s="32" t="s">
        <v>35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41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3"/>
      <c r="BT69" s="41">
        <v>24</v>
      </c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3"/>
      <c r="CS69" s="41">
        <v>16</v>
      </c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3"/>
    </row>
    <row r="70" spans="1:141" s="18" customFormat="1" ht="18" customHeight="1" x14ac:dyDescent="0.2">
      <c r="A70" s="32">
        <v>54</v>
      </c>
      <c r="B70" s="33"/>
      <c r="C70" s="33"/>
      <c r="D70" s="33"/>
      <c r="E70" s="34"/>
      <c r="F70" s="35" t="s">
        <v>83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7"/>
      <c r="AU70" s="38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40"/>
      <c r="BT70" s="38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40"/>
      <c r="CS70" s="38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40"/>
    </row>
    <row r="71" spans="1:141" s="19" customFormat="1" ht="18" customHeight="1" x14ac:dyDescent="0.2">
      <c r="A71" s="32">
        <v>55</v>
      </c>
      <c r="B71" s="33"/>
      <c r="C71" s="33"/>
      <c r="D71" s="33"/>
      <c r="E71" s="34"/>
      <c r="F71" s="32" t="s">
        <v>84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41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v>11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v>1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9" customFormat="1" ht="18" customHeight="1" x14ac:dyDescent="0.2">
      <c r="A72" s="32">
        <v>56</v>
      </c>
      <c r="B72" s="33"/>
      <c r="C72" s="33"/>
      <c r="D72" s="33"/>
      <c r="E72" s="34"/>
      <c r="F72" s="32" t="s">
        <v>105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41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3"/>
      <c r="BT72" s="41">
        <v>9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3"/>
      <c r="CS72" s="41">
        <v>4</v>
      </c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3"/>
    </row>
    <row r="73" spans="1:141" s="19" customFormat="1" ht="18" customHeight="1" x14ac:dyDescent="0.2">
      <c r="A73" s="32">
        <v>57</v>
      </c>
      <c r="B73" s="33"/>
      <c r="C73" s="33"/>
      <c r="D73" s="33"/>
      <c r="E73" s="34"/>
      <c r="F73" s="32" t="s">
        <v>116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4"/>
      <c r="AU73" s="41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v>193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v>154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9" customFormat="1" ht="18" customHeight="1" x14ac:dyDescent="0.2">
      <c r="A74" s="32">
        <v>58</v>
      </c>
      <c r="B74" s="33"/>
      <c r="C74" s="33"/>
      <c r="D74" s="33"/>
      <c r="E74" s="34"/>
      <c r="F74" s="32" t="s">
        <v>169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41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3"/>
      <c r="BT74" s="41">
        <v>10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3"/>
      <c r="CS74" s="41">
        <v>7</v>
      </c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3"/>
    </row>
    <row r="75" spans="1:141" s="18" customFormat="1" ht="18" customHeight="1" x14ac:dyDescent="0.2">
      <c r="A75" s="32">
        <v>59</v>
      </c>
      <c r="B75" s="33"/>
      <c r="C75" s="33"/>
      <c r="D75" s="33"/>
      <c r="E75" s="34"/>
      <c r="F75" s="35" t="s">
        <v>171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7"/>
      <c r="AU75" s="38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40"/>
      <c r="BT75" s="38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40"/>
      <c r="CS75" s="38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40"/>
    </row>
    <row r="76" spans="1:141" s="18" customFormat="1" ht="18" customHeight="1" x14ac:dyDescent="0.2">
      <c r="A76" s="32">
        <v>60</v>
      </c>
      <c r="B76" s="33"/>
      <c r="C76" s="33"/>
      <c r="D76" s="33"/>
      <c r="E76" s="34"/>
      <c r="F76" s="32" t="s">
        <v>219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41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3"/>
      <c r="BT76" s="41">
        <v>4</v>
      </c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3"/>
      <c r="CS76" s="41">
        <v>0</v>
      </c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3"/>
    </row>
    <row r="77" spans="1:141" s="19" customFormat="1" ht="18" customHeight="1" x14ac:dyDescent="0.2">
      <c r="A77" s="32">
        <v>61</v>
      </c>
      <c r="B77" s="33"/>
      <c r="C77" s="33"/>
      <c r="D77" s="33"/>
      <c r="E77" s="34"/>
      <c r="F77" s="32" t="s">
        <v>172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41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3"/>
      <c r="BT77" s="41">
        <v>4</v>
      </c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3"/>
      <c r="CS77" s="41">
        <v>0</v>
      </c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3"/>
    </row>
    <row r="78" spans="1:141" s="19" customFormat="1" ht="18" customHeight="1" x14ac:dyDescent="0.2">
      <c r="A78" s="32">
        <v>62</v>
      </c>
      <c r="B78" s="33"/>
      <c r="C78" s="33"/>
      <c r="D78" s="33"/>
      <c r="E78" s="34"/>
      <c r="F78" s="32" t="s">
        <v>173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41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3"/>
      <c r="BT78" s="41">
        <v>51</v>
      </c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3"/>
      <c r="CS78" s="41">
        <v>19</v>
      </c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3"/>
    </row>
    <row r="79" spans="1:141" s="19" customFormat="1" ht="18" customHeight="1" x14ac:dyDescent="0.2">
      <c r="A79" s="32">
        <v>63</v>
      </c>
      <c r="B79" s="33"/>
      <c r="C79" s="33"/>
      <c r="D79" s="33"/>
      <c r="E79" s="34"/>
      <c r="F79" s="32" t="s">
        <v>174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41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3"/>
      <c r="BT79" s="41">
        <v>4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v>6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8" customFormat="1" ht="18" customHeight="1" x14ac:dyDescent="0.2">
      <c r="A80" s="32">
        <v>64</v>
      </c>
      <c r="B80" s="33"/>
      <c r="C80" s="33"/>
      <c r="D80" s="33"/>
      <c r="E80" s="34"/>
      <c r="F80" s="35" t="s">
        <v>36</v>
      </c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7"/>
      <c r="AU80" s="38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40"/>
      <c r="BT80" s="38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40"/>
      <c r="CS80" s="38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40"/>
    </row>
    <row r="81" spans="1:141" s="18" customFormat="1" ht="18" customHeight="1" x14ac:dyDescent="0.2">
      <c r="A81" s="32">
        <v>65</v>
      </c>
      <c r="B81" s="33"/>
      <c r="C81" s="33"/>
      <c r="D81" s="33"/>
      <c r="E81" s="34"/>
      <c r="F81" s="32" t="s">
        <v>37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41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3"/>
      <c r="BT81" s="41">
        <v>26</v>
      </c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3"/>
      <c r="CS81" s="41">
        <v>0</v>
      </c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3"/>
    </row>
    <row r="82" spans="1:141" s="19" customFormat="1" ht="18" customHeight="1" x14ac:dyDescent="0.2">
      <c r="A82" s="32">
        <v>66</v>
      </c>
      <c r="B82" s="33"/>
      <c r="C82" s="33"/>
      <c r="D82" s="33"/>
      <c r="E82" s="34"/>
      <c r="F82" s="32" t="s">
        <v>61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4"/>
      <c r="AU82" s="41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3"/>
      <c r="BT82" s="41">
        <v>6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v>6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9" customFormat="1" ht="18" customHeight="1" x14ac:dyDescent="0.2">
      <c r="A83" s="32">
        <v>67</v>
      </c>
      <c r="B83" s="33"/>
      <c r="C83" s="33"/>
      <c r="D83" s="33"/>
      <c r="E83" s="34"/>
      <c r="F83" s="32" t="s">
        <v>62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41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3"/>
      <c r="BT83" s="41">
        <v>6</v>
      </c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3"/>
      <c r="CS83" s="41">
        <v>6</v>
      </c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3"/>
    </row>
    <row r="84" spans="1:141" s="19" customFormat="1" ht="18" customHeight="1" x14ac:dyDescent="0.2">
      <c r="A84" s="32">
        <v>68</v>
      </c>
      <c r="B84" s="33"/>
      <c r="C84" s="33"/>
      <c r="D84" s="33"/>
      <c r="E84" s="34"/>
      <c r="F84" s="32" t="s">
        <v>179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4"/>
      <c r="AU84" s="41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3"/>
      <c r="BT84" s="41">
        <v>11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v>7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9" customFormat="1" ht="18" customHeight="1" x14ac:dyDescent="0.2">
      <c r="A85" s="32">
        <v>69</v>
      </c>
      <c r="B85" s="33"/>
      <c r="C85" s="33"/>
      <c r="D85" s="33"/>
      <c r="E85" s="34"/>
      <c r="F85" s="32" t="s">
        <v>220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41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3"/>
      <c r="BT85" s="41">
        <v>4</v>
      </c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3"/>
      <c r="CS85" s="41">
        <v>3</v>
      </c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3"/>
    </row>
    <row r="86" spans="1:141" s="18" customFormat="1" ht="18" customHeight="1" x14ac:dyDescent="0.2">
      <c r="A86" s="32">
        <v>70</v>
      </c>
      <c r="B86" s="33"/>
      <c r="C86" s="33"/>
      <c r="D86" s="33"/>
      <c r="E86" s="34"/>
      <c r="F86" s="35" t="s">
        <v>63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7"/>
      <c r="AU86" s="38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40"/>
      <c r="BT86" s="38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40"/>
      <c r="CS86" s="38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40"/>
    </row>
    <row r="87" spans="1:141" s="18" customFormat="1" ht="18" customHeight="1" x14ac:dyDescent="0.2">
      <c r="A87" s="32">
        <v>71</v>
      </c>
      <c r="B87" s="33"/>
      <c r="C87" s="33"/>
      <c r="D87" s="33"/>
      <c r="E87" s="34"/>
      <c r="F87" s="32" t="s">
        <v>64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8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40"/>
      <c r="BT87" s="41">
        <v>18</v>
      </c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3"/>
      <c r="CS87" s="41">
        <v>5</v>
      </c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3"/>
    </row>
    <row r="88" spans="1:141" s="19" customFormat="1" ht="18" customHeight="1" x14ac:dyDescent="0.2">
      <c r="A88" s="32">
        <v>72</v>
      </c>
      <c r="B88" s="33"/>
      <c r="C88" s="33"/>
      <c r="D88" s="33"/>
      <c r="E88" s="34"/>
      <c r="F88" s="32" t="s">
        <v>78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41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3"/>
      <c r="BT88" s="41">
        <v>25</v>
      </c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3"/>
      <c r="CS88" s="41">
        <v>16</v>
      </c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3"/>
    </row>
    <row r="89" spans="1:141" s="18" customFormat="1" ht="18" customHeight="1" x14ac:dyDescent="0.2">
      <c r="A89" s="32">
        <v>73</v>
      </c>
      <c r="B89" s="33"/>
      <c r="C89" s="33"/>
      <c r="D89" s="33"/>
      <c r="E89" s="34"/>
      <c r="F89" s="35" t="s">
        <v>52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7"/>
      <c r="AU89" s="38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40"/>
      <c r="BT89" s="38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40"/>
      <c r="CS89" s="38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40"/>
    </row>
    <row r="90" spans="1:141" s="19" customFormat="1" ht="18" customHeight="1" x14ac:dyDescent="0.2">
      <c r="A90" s="32">
        <v>74</v>
      </c>
      <c r="B90" s="33"/>
      <c r="C90" s="33"/>
      <c r="D90" s="33"/>
      <c r="E90" s="34"/>
      <c r="F90" s="32" t="s">
        <v>53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41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3"/>
      <c r="BT90" s="41">
        <v>8</v>
      </c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3"/>
      <c r="CS90" s="41">
        <v>7</v>
      </c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3"/>
    </row>
    <row r="91" spans="1:141" s="19" customFormat="1" ht="18" customHeight="1" x14ac:dyDescent="0.2">
      <c r="A91" s="32">
        <v>75</v>
      </c>
      <c r="B91" s="33"/>
      <c r="C91" s="33"/>
      <c r="D91" s="33"/>
      <c r="E91" s="34"/>
      <c r="F91" s="32" t="s">
        <v>122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4"/>
      <c r="AU91" s="41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3"/>
      <c r="BT91" s="41">
        <v>13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v>2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8" customFormat="1" ht="18" customHeight="1" x14ac:dyDescent="0.2">
      <c r="A92" s="35" t="s">
        <v>42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7"/>
      <c r="AU92" s="38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40"/>
      <c r="BT92" s="38">
        <f>SUM(BT17:CR91)</f>
        <v>1088</v>
      </c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40"/>
      <c r="CS92" s="38">
        <f>SUM(CS17:EK91)</f>
        <v>555</v>
      </c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40"/>
    </row>
    <row r="93" spans="1:141" s="2" customFormat="1" ht="12.75" customHeight="1" x14ac:dyDescent="0.2">
      <c r="B93" s="14"/>
      <c r="C93" s="14"/>
      <c r="D93" s="14"/>
      <c r="E93" s="14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</row>
    <row r="94" spans="1:141" s="2" customFormat="1" ht="12.75" customHeight="1" x14ac:dyDescent="0.2">
      <c r="A94" s="25" t="s">
        <v>43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7" t="s">
        <v>233</v>
      </c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17"/>
      <c r="DD94" s="17"/>
      <c r="DE94" s="17"/>
      <c r="DF94" s="17"/>
      <c r="DG94" s="17"/>
    </row>
    <row r="95" spans="1:141" s="2" customForma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47" t="s">
        <v>44</v>
      </c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17"/>
      <c r="DD95" s="17"/>
      <c r="DE95" s="17"/>
      <c r="DF95" s="17"/>
      <c r="DG95" s="17"/>
    </row>
    <row r="96" spans="1:141" s="8" customFormat="1" x14ac:dyDescent="0.2">
      <c r="A96" s="48" t="s">
        <v>45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J96" s="48" t="s">
        <v>234</v>
      </c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</row>
    <row r="97" spans="1:161" s="15" customFormat="1" ht="12.75" customHeight="1" x14ac:dyDescent="0.2">
      <c r="A97" s="47" t="s">
        <v>46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20"/>
      <c r="AF97" s="20"/>
      <c r="AG97" s="20"/>
      <c r="AH97" s="20"/>
      <c r="AJ97" s="47" t="s">
        <v>47</v>
      </c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FE97" s="15" t="s">
        <v>48</v>
      </c>
    </row>
  </sheetData>
  <mergeCells count="406">
    <mergeCell ref="A97:AD97"/>
    <mergeCell ref="AJ97:BM97"/>
    <mergeCell ref="A92:AT92"/>
    <mergeCell ref="AU92:BS92"/>
    <mergeCell ref="BT92:CR92"/>
    <mergeCell ref="CS92:EK92"/>
    <mergeCell ref="A94:AO94"/>
    <mergeCell ref="AP94:DB94"/>
    <mergeCell ref="AP95:DB95"/>
    <mergeCell ref="A96:AD96"/>
    <mergeCell ref="AJ96:BM96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3:E73"/>
    <mergeCell ref="F73:AT73"/>
    <mergeCell ref="AU73:BS73"/>
    <mergeCell ref="BT73:CR73"/>
    <mergeCell ref="CS73:EK73"/>
    <mergeCell ref="A75:E75"/>
    <mergeCell ref="F75:AT75"/>
    <mergeCell ref="AU75:BS75"/>
    <mergeCell ref="BT75:CR75"/>
    <mergeCell ref="CS75:EK75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EP2:FE2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Roman,Regular "&amp;7Подготовлено с использованием системы 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80"/>
  <sheetViews>
    <sheetView workbookViewId="0">
      <selection activeCell="HU75" sqref="HU75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7"/>
      <c r="DR2" s="7"/>
      <c r="DS2" s="7"/>
      <c r="DT2" s="7"/>
      <c r="EQ2" s="2" t="s">
        <v>0</v>
      </c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15" x14ac:dyDescent="0.25">
      <c r="A4" s="23" t="s">
        <v>235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</row>
    <row r="5" spans="1:161" s="10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</row>
    <row r="6" spans="1:161" s="11" customFormat="1" ht="12.75" customHeight="1" x14ac:dyDescent="0.2"/>
    <row r="7" spans="1:161" s="6" customFormat="1" ht="13.5" customHeight="1" x14ac:dyDescent="0.2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5" t="s">
        <v>54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</row>
    <row r="8" spans="1:161" s="11" customFormat="1" x14ac:dyDescent="0.2"/>
    <row r="9" spans="1:161" s="6" customFormat="1" ht="13.5" customHeight="1" x14ac:dyDescent="0.2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 t="s">
        <v>55</v>
      </c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</row>
    <row r="10" spans="1:161" s="12" customFormat="1" x14ac:dyDescent="0.2"/>
    <row r="11" spans="1:161" s="5" customFormat="1" ht="13.5" customHeight="1" x14ac:dyDescent="0.2">
      <c r="A11" s="25" t="s">
        <v>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s">
        <v>232</v>
      </c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</row>
    <row r="12" spans="1:161" s="12" customFormat="1" ht="12.75" customHeight="1" x14ac:dyDescent="0.2">
      <c r="B12" s="13"/>
      <c r="C12" s="13"/>
      <c r="D12" s="13"/>
      <c r="E12" s="13"/>
    </row>
    <row r="13" spans="1:161" s="5" customFormat="1" ht="13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5" t="s">
        <v>8</v>
      </c>
    </row>
    <row r="14" spans="1:161" s="2" customFormat="1" ht="12.75" customHeight="1" x14ac:dyDescent="0.2">
      <c r="B14" s="14"/>
      <c r="C14" s="14"/>
      <c r="D14" s="14"/>
      <c r="E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161" s="15" customFormat="1" ht="42" customHeight="1" x14ac:dyDescent="0.2">
      <c r="A15" s="28" t="s">
        <v>9</v>
      </c>
      <c r="B15" s="28"/>
      <c r="C15" s="28"/>
      <c r="D15" s="28"/>
      <c r="E15" s="28"/>
      <c r="F15" s="28" t="s">
        <v>10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 t="s">
        <v>12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 t="s">
        <v>13</v>
      </c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1" s="17" customFormat="1" x14ac:dyDescent="0.2">
      <c r="A16" s="29">
        <v>1</v>
      </c>
      <c r="B16" s="30"/>
      <c r="C16" s="30"/>
      <c r="D16" s="30"/>
      <c r="E16" s="31"/>
      <c r="F16" s="29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1"/>
      <c r="AU16" s="29">
        <v>3</v>
      </c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29">
        <v>4</v>
      </c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29">
        <v>5</v>
      </c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1"/>
    </row>
    <row r="17" spans="1:141" s="18" customFormat="1" ht="18" customHeight="1" x14ac:dyDescent="0.2">
      <c r="A17" s="32">
        <v>1</v>
      </c>
      <c r="B17" s="33"/>
      <c r="C17" s="33"/>
      <c r="D17" s="33"/>
      <c r="E17" s="34"/>
      <c r="F17" s="35" t="s">
        <v>86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40"/>
      <c r="BT17" s="38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40"/>
      <c r="CS17" s="38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40"/>
    </row>
    <row r="18" spans="1:141" s="18" customFormat="1" ht="18" customHeight="1" x14ac:dyDescent="0.2">
      <c r="A18" s="32">
        <v>2</v>
      </c>
      <c r="B18" s="33"/>
      <c r="C18" s="33"/>
      <c r="D18" s="33"/>
      <c r="E18" s="34"/>
      <c r="F18" s="32" t="s">
        <v>87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  <c r="BT18" s="41">
        <v>153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3"/>
      <c r="CS18" s="41">
        <v>2</v>
      </c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3"/>
    </row>
    <row r="19" spans="1:141" s="19" customFormat="1" ht="18" customHeight="1" x14ac:dyDescent="0.2">
      <c r="A19" s="32">
        <v>3</v>
      </c>
      <c r="B19" s="33"/>
      <c r="C19" s="33"/>
      <c r="D19" s="33"/>
      <c r="E19" s="34"/>
      <c r="F19" s="32" t="s">
        <v>98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  <c r="AU19" s="41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v>162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v>19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41" s="18" customFormat="1" ht="18" customHeight="1" x14ac:dyDescent="0.2">
      <c r="A20" s="32">
        <v>4</v>
      </c>
      <c r="B20" s="33"/>
      <c r="C20" s="33"/>
      <c r="D20" s="33"/>
      <c r="E20" s="34"/>
      <c r="F20" s="35" t="s">
        <v>66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7"/>
      <c r="AU20" s="38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40"/>
      <c r="BT20" s="38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40"/>
      <c r="CS20" s="38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40"/>
    </row>
    <row r="21" spans="1:141" s="19" customFormat="1" ht="18" customHeight="1" x14ac:dyDescent="0.2">
      <c r="A21" s="32">
        <v>5</v>
      </c>
      <c r="B21" s="33"/>
      <c r="C21" s="33"/>
      <c r="D21" s="33"/>
      <c r="E21" s="34"/>
      <c r="F21" s="32" t="s">
        <v>99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4"/>
      <c r="AU21" s="41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v>38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v>17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41" s="18" customFormat="1" ht="18" customHeight="1" x14ac:dyDescent="0.2">
      <c r="A22" s="32">
        <v>6</v>
      </c>
      <c r="B22" s="33"/>
      <c r="C22" s="33"/>
      <c r="D22" s="33"/>
      <c r="E22" s="34"/>
      <c r="F22" s="35" t="s">
        <v>16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7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40"/>
      <c r="BT22" s="38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40"/>
      <c r="CS22" s="38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40"/>
    </row>
    <row r="23" spans="1:141" s="18" customFormat="1" ht="18" customHeight="1" x14ac:dyDescent="0.2">
      <c r="A23" s="32">
        <v>7</v>
      </c>
      <c r="B23" s="33"/>
      <c r="C23" s="33"/>
      <c r="D23" s="33"/>
      <c r="E23" s="34"/>
      <c r="F23" s="32" t="s">
        <v>17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41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137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10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41" s="19" customFormat="1" ht="18" customHeight="1" x14ac:dyDescent="0.2">
      <c r="A24" s="32">
        <v>8</v>
      </c>
      <c r="B24" s="33"/>
      <c r="C24" s="33"/>
      <c r="D24" s="33"/>
      <c r="E24" s="34"/>
      <c r="F24" s="32" t="s">
        <v>101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v>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41">
        <v>0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3"/>
    </row>
    <row r="25" spans="1:141" s="19" customFormat="1" ht="18" customHeight="1" x14ac:dyDescent="0.2">
      <c r="A25" s="32">
        <v>9</v>
      </c>
      <c r="B25" s="33"/>
      <c r="C25" s="33"/>
      <c r="D25" s="33"/>
      <c r="E25" s="34"/>
      <c r="F25" s="32" t="s">
        <v>131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41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v>10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41">
        <v>10</v>
      </c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3"/>
    </row>
    <row r="26" spans="1:141" s="19" customFormat="1" ht="18" customHeight="1" x14ac:dyDescent="0.2">
      <c r="A26" s="32">
        <v>10</v>
      </c>
      <c r="B26" s="33"/>
      <c r="C26" s="33"/>
      <c r="D26" s="33"/>
      <c r="E26" s="34"/>
      <c r="F26" s="32" t="s">
        <v>215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v>1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41">
        <v>2</v>
      </c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3"/>
    </row>
    <row r="27" spans="1:141" s="18" customFormat="1" ht="18" customHeight="1" x14ac:dyDescent="0.2">
      <c r="A27" s="32">
        <v>11</v>
      </c>
      <c r="B27" s="33"/>
      <c r="C27" s="33"/>
      <c r="D27" s="33"/>
      <c r="E27" s="34"/>
      <c r="F27" s="35" t="s">
        <v>18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7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40"/>
      <c r="BT27" s="38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40"/>
      <c r="CS27" s="38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40"/>
    </row>
    <row r="28" spans="1:141" s="19" customFormat="1" ht="18" customHeight="1" x14ac:dyDescent="0.2">
      <c r="A28" s="32">
        <v>12</v>
      </c>
      <c r="B28" s="33"/>
      <c r="C28" s="33"/>
      <c r="D28" s="33"/>
      <c r="E28" s="34"/>
      <c r="F28" s="32" t="s">
        <v>19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v>193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41">
        <v>7</v>
      </c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3"/>
    </row>
    <row r="29" spans="1:141" s="18" customFormat="1" ht="18" customHeight="1" x14ac:dyDescent="0.2">
      <c r="A29" s="32">
        <v>13</v>
      </c>
      <c r="B29" s="33"/>
      <c r="C29" s="33"/>
      <c r="D29" s="33"/>
      <c r="E29" s="34"/>
      <c r="F29" s="35" t="s">
        <v>20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7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40"/>
      <c r="BT29" s="38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40"/>
      <c r="CS29" s="38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40"/>
    </row>
    <row r="30" spans="1:141" s="18" customFormat="1" ht="18" customHeight="1" x14ac:dyDescent="0.2">
      <c r="A30" s="32">
        <v>14</v>
      </c>
      <c r="B30" s="33"/>
      <c r="C30" s="33"/>
      <c r="D30" s="33"/>
      <c r="E30" s="34"/>
      <c r="F30" s="32" t="s">
        <v>21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v>220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41">
        <v>5</v>
      </c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3"/>
    </row>
    <row r="31" spans="1:141" s="19" customFormat="1" ht="18" customHeight="1" x14ac:dyDescent="0.2">
      <c r="A31" s="32">
        <v>15</v>
      </c>
      <c r="B31" s="33"/>
      <c r="C31" s="33"/>
      <c r="D31" s="33"/>
      <c r="E31" s="34"/>
      <c r="F31" s="32" t="s">
        <v>88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41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41">
        <v>31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3"/>
      <c r="CS31" s="41">
        <v>25</v>
      </c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3"/>
    </row>
    <row r="32" spans="1:141" s="19" customFormat="1" ht="18" customHeight="1" x14ac:dyDescent="0.2">
      <c r="A32" s="32">
        <v>16</v>
      </c>
      <c r="B32" s="33"/>
      <c r="C32" s="33"/>
      <c r="D32" s="33"/>
      <c r="E32" s="34"/>
      <c r="F32" s="32" t="s">
        <v>89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v>63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41">
        <v>35</v>
      </c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3"/>
    </row>
    <row r="33" spans="1:141" s="19" customFormat="1" ht="18" customHeight="1" x14ac:dyDescent="0.2">
      <c r="A33" s="32">
        <v>17</v>
      </c>
      <c r="B33" s="33"/>
      <c r="C33" s="33"/>
      <c r="D33" s="33"/>
      <c r="E33" s="34"/>
      <c r="F33" s="32" t="s">
        <v>90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41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41">
        <v>109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3"/>
      <c r="CS33" s="41">
        <v>33</v>
      </c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3"/>
    </row>
    <row r="34" spans="1:141" s="18" customFormat="1" ht="18" customHeight="1" x14ac:dyDescent="0.2">
      <c r="A34" s="32">
        <v>18</v>
      </c>
      <c r="B34" s="33"/>
      <c r="C34" s="33"/>
      <c r="D34" s="33"/>
      <c r="E34" s="34"/>
      <c r="F34" s="35" t="s">
        <v>22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7"/>
      <c r="AU34" s="38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40"/>
      <c r="BT34" s="38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40"/>
      <c r="CS34" s="38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40"/>
    </row>
    <row r="35" spans="1:141" s="18" customFormat="1" ht="18" customHeight="1" x14ac:dyDescent="0.2">
      <c r="A35" s="32">
        <v>19</v>
      </c>
      <c r="B35" s="33"/>
      <c r="C35" s="33"/>
      <c r="D35" s="33"/>
      <c r="E35" s="34"/>
      <c r="F35" s="32" t="s">
        <v>23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41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  <c r="BT35" s="41">
        <v>172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3"/>
      <c r="CS35" s="41">
        <v>9</v>
      </c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3"/>
    </row>
    <row r="36" spans="1:141" s="19" customFormat="1" ht="18" customHeight="1" x14ac:dyDescent="0.2">
      <c r="A36" s="32">
        <v>20</v>
      </c>
      <c r="B36" s="33"/>
      <c r="C36" s="33"/>
      <c r="D36" s="33"/>
      <c r="E36" s="34"/>
      <c r="F36" s="32" t="s">
        <v>69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v>143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41">
        <v>2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9" customFormat="1" ht="18" customHeight="1" x14ac:dyDescent="0.2">
      <c r="A37" s="32">
        <v>21</v>
      </c>
      <c r="B37" s="33"/>
      <c r="C37" s="33"/>
      <c r="D37" s="33"/>
      <c r="E37" s="34"/>
      <c r="F37" s="35" t="s">
        <v>50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7"/>
      <c r="AU37" s="41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9" customFormat="1" ht="18" customHeight="1" x14ac:dyDescent="0.2">
      <c r="A38" s="32">
        <v>22</v>
      </c>
      <c r="B38" s="33"/>
      <c r="C38" s="33"/>
      <c r="D38" s="33"/>
      <c r="E38" s="34"/>
      <c r="F38" s="32" t="s">
        <v>58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v>93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41">
        <v>0</v>
      </c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3"/>
    </row>
    <row r="39" spans="1:141" s="18" customFormat="1" ht="18" customHeight="1" x14ac:dyDescent="0.2">
      <c r="A39" s="32">
        <v>23</v>
      </c>
      <c r="B39" s="33"/>
      <c r="C39" s="33"/>
      <c r="D39" s="33"/>
      <c r="E39" s="34"/>
      <c r="F39" s="35" t="s">
        <v>81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7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40"/>
      <c r="BT39" s="38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40"/>
      <c r="CS39" s="38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40"/>
    </row>
    <row r="40" spans="1:141" s="19" customFormat="1" ht="18" customHeight="1" x14ac:dyDescent="0.2">
      <c r="A40" s="32">
        <v>24</v>
      </c>
      <c r="B40" s="33"/>
      <c r="C40" s="33"/>
      <c r="D40" s="33"/>
      <c r="E40" s="34"/>
      <c r="F40" s="32" t="s">
        <v>95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v>328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41">
        <v>9</v>
      </c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3"/>
    </row>
    <row r="41" spans="1:141" s="18" customFormat="1" ht="18" customHeight="1" x14ac:dyDescent="0.2">
      <c r="A41" s="32">
        <v>25</v>
      </c>
      <c r="B41" s="33"/>
      <c r="C41" s="33"/>
      <c r="D41" s="33"/>
      <c r="E41" s="34"/>
      <c r="F41" s="35" t="s">
        <v>24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7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40"/>
      <c r="BT41" s="38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40"/>
      <c r="CS41" s="38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40"/>
    </row>
    <row r="42" spans="1:141" s="19" customFormat="1" ht="18" customHeight="1" x14ac:dyDescent="0.2">
      <c r="A42" s="32">
        <v>26</v>
      </c>
      <c r="B42" s="33"/>
      <c r="C42" s="33"/>
      <c r="D42" s="33"/>
      <c r="E42" s="34"/>
      <c r="F42" s="32" t="s">
        <v>25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v>200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41">
        <v>0</v>
      </c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3"/>
    </row>
    <row r="43" spans="1:141" s="19" customFormat="1" ht="18" customHeight="1" x14ac:dyDescent="0.2">
      <c r="A43" s="32">
        <v>27</v>
      </c>
      <c r="B43" s="33"/>
      <c r="C43" s="33"/>
      <c r="D43" s="33"/>
      <c r="E43" s="34"/>
      <c r="F43" s="32" t="s">
        <v>109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v>198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41">
        <v>12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8" customFormat="1" ht="18" customHeight="1" x14ac:dyDescent="0.2">
      <c r="A44" s="32">
        <v>28</v>
      </c>
      <c r="B44" s="33"/>
      <c r="C44" s="33"/>
      <c r="D44" s="33"/>
      <c r="E44" s="34"/>
      <c r="F44" s="35" t="s">
        <v>26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7"/>
      <c r="AU44" s="38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40"/>
      <c r="BT44" s="38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40"/>
      <c r="CS44" s="38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40"/>
    </row>
    <row r="45" spans="1:141" s="18" customFormat="1" ht="18" customHeight="1" x14ac:dyDescent="0.2">
      <c r="A45" s="32">
        <v>29</v>
      </c>
      <c r="B45" s="33"/>
      <c r="C45" s="33"/>
      <c r="D45" s="33"/>
      <c r="E45" s="34"/>
      <c r="F45" s="32" t="s">
        <v>27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v>158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41">
        <v>6</v>
      </c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3"/>
    </row>
    <row r="46" spans="1:141" s="19" customFormat="1" ht="18" customHeight="1" x14ac:dyDescent="0.2">
      <c r="A46" s="32">
        <v>30</v>
      </c>
      <c r="B46" s="33"/>
      <c r="C46" s="33"/>
      <c r="D46" s="33"/>
      <c r="E46" s="34"/>
      <c r="F46" s="32" t="s">
        <v>96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v>125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41">
        <v>8</v>
      </c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3"/>
    </row>
    <row r="47" spans="1:141" s="18" customFormat="1" ht="18" customHeight="1" x14ac:dyDescent="0.2">
      <c r="A47" s="32">
        <v>31</v>
      </c>
      <c r="B47" s="33"/>
      <c r="C47" s="33"/>
      <c r="D47" s="33"/>
      <c r="E47" s="34"/>
      <c r="F47" s="35" t="s">
        <v>111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7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40"/>
      <c r="BT47" s="38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40"/>
      <c r="CS47" s="38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40"/>
    </row>
    <row r="48" spans="1:141" s="19" customFormat="1" ht="18" customHeight="1" x14ac:dyDescent="0.2">
      <c r="A48" s="32">
        <v>32</v>
      </c>
      <c r="B48" s="33"/>
      <c r="C48" s="33"/>
      <c r="D48" s="33"/>
      <c r="E48" s="34"/>
      <c r="F48" s="32" t="s">
        <v>112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41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3"/>
      <c r="BT48" s="41">
        <v>620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3"/>
      <c r="CS48" s="41">
        <v>51</v>
      </c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3"/>
    </row>
    <row r="49" spans="1:141" s="18" customFormat="1" ht="18" customHeight="1" x14ac:dyDescent="0.2">
      <c r="A49" s="32">
        <v>33</v>
      </c>
      <c r="B49" s="33"/>
      <c r="C49" s="33"/>
      <c r="D49" s="33"/>
      <c r="E49" s="34"/>
      <c r="F49" s="35" t="s">
        <v>28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7"/>
      <c r="AU49" s="38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40"/>
      <c r="BT49" s="38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40"/>
      <c r="CS49" s="38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40"/>
    </row>
    <row r="50" spans="1:141" s="19" customFormat="1" ht="18" customHeight="1" x14ac:dyDescent="0.2">
      <c r="A50" s="32">
        <v>34</v>
      </c>
      <c r="B50" s="33"/>
      <c r="C50" s="33"/>
      <c r="D50" s="33"/>
      <c r="E50" s="34"/>
      <c r="F50" s="32" t="s">
        <v>29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41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v>103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13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3"/>
    </row>
    <row r="51" spans="1:141" s="18" customFormat="1" ht="18" customHeight="1" x14ac:dyDescent="0.2">
      <c r="A51" s="32">
        <v>35</v>
      </c>
      <c r="B51" s="33"/>
      <c r="C51" s="33"/>
      <c r="D51" s="33"/>
      <c r="E51" s="34"/>
      <c r="F51" s="35" t="s">
        <v>32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7"/>
      <c r="AU51" s="38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40"/>
      <c r="BT51" s="38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40"/>
      <c r="CS51" s="38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40"/>
    </row>
    <row r="52" spans="1:141" s="19" customFormat="1" ht="18" customHeight="1" x14ac:dyDescent="0.2">
      <c r="A52" s="32">
        <v>36</v>
      </c>
      <c r="B52" s="33"/>
      <c r="C52" s="33"/>
      <c r="D52" s="33"/>
      <c r="E52" s="34"/>
      <c r="F52" s="32" t="s">
        <v>33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41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3"/>
      <c r="BT52" s="41">
        <v>69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3"/>
      <c r="CS52" s="41">
        <v>0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41" s="18" customFormat="1" ht="18" customHeight="1" x14ac:dyDescent="0.2">
      <c r="A53" s="32">
        <v>37</v>
      </c>
      <c r="B53" s="33"/>
      <c r="C53" s="33"/>
      <c r="D53" s="33"/>
      <c r="E53" s="34"/>
      <c r="F53" s="35" t="s">
        <v>117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7"/>
      <c r="AU53" s="41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9" customFormat="1" ht="18" customHeight="1" x14ac:dyDescent="0.2">
      <c r="A54" s="32">
        <v>38</v>
      </c>
      <c r="B54" s="33"/>
      <c r="C54" s="33"/>
      <c r="D54" s="33"/>
      <c r="E54" s="34"/>
      <c r="F54" s="32" t="s">
        <v>118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41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1">
        <v>347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3"/>
      <c r="CS54" s="41">
        <v>18</v>
      </c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3"/>
    </row>
    <row r="55" spans="1:141" s="18" customFormat="1" ht="18" customHeight="1" x14ac:dyDescent="0.2">
      <c r="A55" s="32">
        <v>39</v>
      </c>
      <c r="B55" s="33"/>
      <c r="C55" s="33"/>
      <c r="D55" s="33"/>
      <c r="E55" s="34"/>
      <c r="F55" s="35" t="s">
        <v>36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7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40"/>
      <c r="BT55" s="38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40"/>
      <c r="CS55" s="38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40"/>
    </row>
    <row r="56" spans="1:141" s="18" customFormat="1" ht="18" customHeight="1" x14ac:dyDescent="0.2">
      <c r="A56" s="32">
        <v>40</v>
      </c>
      <c r="B56" s="33"/>
      <c r="C56" s="33"/>
      <c r="D56" s="33"/>
      <c r="E56" s="34"/>
      <c r="F56" s="32" t="s">
        <v>37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v>131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41">
        <v>19</v>
      </c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3"/>
    </row>
    <row r="57" spans="1:141" s="19" customFormat="1" ht="18" customHeight="1" x14ac:dyDescent="0.2">
      <c r="A57" s="32">
        <v>41</v>
      </c>
      <c r="B57" s="33"/>
      <c r="C57" s="33"/>
      <c r="D57" s="33"/>
      <c r="E57" s="34"/>
      <c r="F57" s="32" t="s">
        <v>75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41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3"/>
      <c r="BT57" s="41">
        <v>43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3"/>
      <c r="CS57" s="41">
        <v>0</v>
      </c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3"/>
    </row>
    <row r="58" spans="1:141" s="18" customFormat="1" ht="18" customHeight="1" x14ac:dyDescent="0.2">
      <c r="A58" s="32">
        <v>42</v>
      </c>
      <c r="B58" s="33"/>
      <c r="C58" s="33"/>
      <c r="D58" s="33"/>
      <c r="E58" s="34"/>
      <c r="F58" s="35" t="s">
        <v>76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7"/>
      <c r="AU58" s="38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40"/>
      <c r="BT58" s="38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40"/>
      <c r="CS58" s="38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40"/>
    </row>
    <row r="59" spans="1:141" s="18" customFormat="1" ht="18" customHeight="1" x14ac:dyDescent="0.2">
      <c r="A59" s="32">
        <v>43</v>
      </c>
      <c r="B59" s="33"/>
      <c r="C59" s="33"/>
      <c r="D59" s="33"/>
      <c r="E59" s="34"/>
      <c r="F59" s="32" t="s">
        <v>77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41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>
        <v>71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41">
        <v>8</v>
      </c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3"/>
    </row>
    <row r="60" spans="1:141" s="19" customFormat="1" ht="18" customHeight="1" x14ac:dyDescent="0.2">
      <c r="A60" s="32">
        <v>44</v>
      </c>
      <c r="B60" s="33"/>
      <c r="C60" s="33"/>
      <c r="D60" s="33"/>
      <c r="E60" s="34"/>
      <c r="F60" s="32" t="s">
        <v>121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v>6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41">
        <v>9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s="19" customFormat="1" ht="18" customHeight="1" x14ac:dyDescent="0.2">
      <c r="A61" s="32">
        <v>45</v>
      </c>
      <c r="B61" s="33"/>
      <c r="C61" s="33"/>
      <c r="D61" s="33"/>
      <c r="E61" s="34"/>
      <c r="F61" s="32" t="s">
        <v>119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  <c r="AU61" s="41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>
        <v>5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v>2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9" customFormat="1" ht="18" customHeight="1" x14ac:dyDescent="0.2">
      <c r="A62" s="32">
        <v>46</v>
      </c>
      <c r="B62" s="33"/>
      <c r="C62" s="33"/>
      <c r="D62" s="33"/>
      <c r="E62" s="34"/>
      <c r="F62" s="32" t="s">
        <v>120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v>42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41">
        <v>12</v>
      </c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3"/>
    </row>
    <row r="63" spans="1:141" s="18" customFormat="1" ht="18" customHeight="1" x14ac:dyDescent="0.2">
      <c r="A63" s="32">
        <v>47</v>
      </c>
      <c r="B63" s="33"/>
      <c r="C63" s="33"/>
      <c r="D63" s="33"/>
      <c r="E63" s="34"/>
      <c r="F63" s="35" t="s">
        <v>38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7"/>
      <c r="AU63" s="38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40"/>
      <c r="BT63" s="38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40"/>
      <c r="CS63" s="38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40"/>
    </row>
    <row r="64" spans="1:141" s="18" customFormat="1" ht="18" customHeight="1" x14ac:dyDescent="0.2">
      <c r="A64" s="32">
        <v>48</v>
      </c>
      <c r="B64" s="33"/>
      <c r="C64" s="33"/>
      <c r="D64" s="33"/>
      <c r="E64" s="34"/>
      <c r="F64" s="32" t="s">
        <v>39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4"/>
      <c r="AU64" s="41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1">
        <v>184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v>32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61" s="19" customFormat="1" ht="18" customHeight="1" x14ac:dyDescent="0.2">
      <c r="A65" s="32">
        <v>49</v>
      </c>
      <c r="B65" s="33"/>
      <c r="C65" s="33"/>
      <c r="D65" s="33"/>
      <c r="E65" s="34"/>
      <c r="F65" s="32" t="s">
        <v>185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41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3"/>
      <c r="BT65" s="41">
        <v>37</v>
      </c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3"/>
      <c r="CS65" s="41">
        <v>8</v>
      </c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3"/>
    </row>
    <row r="66" spans="1:161" s="19" customFormat="1" ht="18" customHeight="1" x14ac:dyDescent="0.2">
      <c r="A66" s="32">
        <v>50</v>
      </c>
      <c r="B66" s="33"/>
      <c r="C66" s="33"/>
      <c r="D66" s="33"/>
      <c r="E66" s="34"/>
      <c r="F66" s="32" t="s">
        <v>186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41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>
        <v>4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41">
        <v>1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61" s="19" customFormat="1" ht="18" customHeight="1" x14ac:dyDescent="0.2">
      <c r="A67" s="32">
        <v>51</v>
      </c>
      <c r="B67" s="33"/>
      <c r="C67" s="33"/>
      <c r="D67" s="33"/>
      <c r="E67" s="34"/>
      <c r="F67" s="32" t="s">
        <v>187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41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v>24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v>23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61" s="19" customFormat="1" ht="18" customHeight="1" x14ac:dyDescent="0.2">
      <c r="A68" s="32">
        <v>52</v>
      </c>
      <c r="B68" s="33"/>
      <c r="C68" s="33"/>
      <c r="D68" s="33"/>
      <c r="E68" s="34"/>
      <c r="F68" s="32" t="s">
        <v>188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41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3"/>
      <c r="BT68" s="41">
        <v>7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3"/>
      <c r="CS68" s="41">
        <v>1</v>
      </c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3"/>
    </row>
    <row r="69" spans="1:161" s="18" customFormat="1" ht="18" customHeight="1" x14ac:dyDescent="0.2">
      <c r="A69" s="32">
        <v>53</v>
      </c>
      <c r="B69" s="33"/>
      <c r="C69" s="33"/>
      <c r="D69" s="33"/>
      <c r="E69" s="34"/>
      <c r="F69" s="35" t="s">
        <v>40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7"/>
      <c r="AU69" s="38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40"/>
      <c r="BT69" s="38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40"/>
      <c r="CS69" s="38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40"/>
    </row>
    <row r="70" spans="1:161" s="18" customFormat="1" ht="18" customHeight="1" x14ac:dyDescent="0.2">
      <c r="A70" s="32">
        <v>54</v>
      </c>
      <c r="B70" s="33"/>
      <c r="C70" s="33"/>
      <c r="D70" s="33"/>
      <c r="E70" s="34"/>
      <c r="F70" s="32" t="s">
        <v>41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41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3"/>
      <c r="BT70" s="41">
        <v>124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3"/>
      <c r="CS70" s="41">
        <v>5</v>
      </c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3"/>
    </row>
    <row r="71" spans="1:161" s="19" customFormat="1" ht="18" customHeight="1" x14ac:dyDescent="0.2">
      <c r="A71" s="32">
        <v>55</v>
      </c>
      <c r="B71" s="33"/>
      <c r="C71" s="33"/>
      <c r="D71" s="33"/>
      <c r="E71" s="34"/>
      <c r="F71" s="32" t="s">
        <v>221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41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v>89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v>14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61" s="18" customFormat="1" ht="18" customHeight="1" x14ac:dyDescent="0.2">
      <c r="A72" s="32">
        <v>56</v>
      </c>
      <c r="B72" s="33"/>
      <c r="C72" s="33"/>
      <c r="D72" s="33"/>
      <c r="E72" s="34"/>
      <c r="F72" s="35" t="s">
        <v>52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7"/>
      <c r="AU72" s="38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40"/>
      <c r="BT72" s="38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40"/>
      <c r="CS72" s="38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40"/>
    </row>
    <row r="73" spans="1:161" s="18" customFormat="1" ht="18" customHeight="1" x14ac:dyDescent="0.2">
      <c r="A73" s="32">
        <v>57</v>
      </c>
      <c r="B73" s="33"/>
      <c r="C73" s="33"/>
      <c r="D73" s="33"/>
      <c r="E73" s="34"/>
      <c r="F73" s="32" t="s">
        <v>79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4"/>
      <c r="AU73" s="41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v>92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v>5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61" s="19" customFormat="1" ht="18" customHeight="1" x14ac:dyDescent="0.2">
      <c r="A74" s="32">
        <v>58</v>
      </c>
      <c r="B74" s="33"/>
      <c r="C74" s="33"/>
      <c r="D74" s="33"/>
      <c r="E74" s="34"/>
      <c r="F74" s="32" t="s">
        <v>122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41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3"/>
      <c r="BT74" s="41">
        <v>295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3"/>
      <c r="CS74" s="41">
        <v>11</v>
      </c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3"/>
    </row>
    <row r="75" spans="1:161" s="18" customFormat="1" ht="18" customHeight="1" x14ac:dyDescent="0.2">
      <c r="A75" s="35" t="s">
        <v>42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7"/>
      <c r="AU75" s="38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40"/>
      <c r="BT75" s="38">
        <f>SUM(BT17:CR74)</f>
        <v>4866</v>
      </c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40"/>
      <c r="CS75" s="38">
        <f>SUM(CS17:EK74)</f>
        <v>443</v>
      </c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40"/>
    </row>
    <row r="76" spans="1:161" s="2" customFormat="1" ht="12.75" customHeight="1" x14ac:dyDescent="0.2">
      <c r="B76" s="14"/>
      <c r="C76" s="14"/>
      <c r="D76" s="14"/>
      <c r="E76" s="14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</row>
    <row r="77" spans="1:161" s="2" customFormat="1" ht="12.75" customHeight="1" x14ac:dyDescent="0.2">
      <c r="A77" s="25" t="s">
        <v>43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7" t="s">
        <v>233</v>
      </c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17"/>
      <c r="DD77" s="17"/>
      <c r="DE77" s="17"/>
      <c r="DF77" s="17"/>
      <c r="DG77" s="17"/>
    </row>
    <row r="78" spans="1:161" s="2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47" t="s">
        <v>44</v>
      </c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17"/>
      <c r="DD78" s="17"/>
      <c r="DE78" s="17"/>
      <c r="DF78" s="17"/>
      <c r="DG78" s="17"/>
    </row>
    <row r="79" spans="1:161" s="8" customFormat="1" x14ac:dyDescent="0.2">
      <c r="A79" s="48" t="s">
        <v>45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J79" s="48" t="s">
        <v>234</v>
      </c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</row>
    <row r="80" spans="1:161" s="15" customFormat="1" ht="12.75" customHeight="1" x14ac:dyDescent="0.2">
      <c r="A80" s="47" t="s">
        <v>46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20"/>
      <c r="AF80" s="20"/>
      <c r="AG80" s="20"/>
      <c r="AH80" s="20"/>
      <c r="AJ80" s="47" t="s">
        <v>47</v>
      </c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FE80" s="15" t="s">
        <v>48</v>
      </c>
    </row>
  </sheetData>
  <mergeCells count="320">
    <mergeCell ref="A80:AD80"/>
    <mergeCell ref="AJ80:BM80"/>
    <mergeCell ref="A75:AT75"/>
    <mergeCell ref="AU75:BS75"/>
    <mergeCell ref="BT75:CR75"/>
    <mergeCell ref="CS75:EK75"/>
    <mergeCell ref="A77:AO77"/>
    <mergeCell ref="AP77:DB77"/>
    <mergeCell ref="AP78:DB78"/>
    <mergeCell ref="A79:AD79"/>
    <mergeCell ref="AJ79:BM79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A4:FE5"/>
    <mergeCell ref="A7:AS7"/>
    <mergeCell ref="AT7:FE7"/>
    <mergeCell ref="A9:BV9"/>
    <mergeCell ref="BW9:FE9"/>
    <mergeCell ref="A11:W11"/>
    <mergeCell ref="X11:AW11"/>
    <mergeCell ref="A13:DS13"/>
    <mergeCell ref="DT13:EW13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Горностай</vt:lpstr>
      <vt:lpstr>Росомаха</vt:lpstr>
      <vt:lpstr>Белка</vt:lpstr>
      <vt:lpstr>Хорь</vt:lpstr>
      <vt:lpstr>Норка</vt:lpstr>
      <vt:lpstr>Колонок</vt:lpstr>
      <vt:lpstr>Куница</vt:lpstr>
      <vt:lpstr>Барсук</vt:lpstr>
      <vt:lpstr>Соболь</vt:lpstr>
      <vt:lpstr>Рысь</vt:lpstr>
      <vt:lpstr>Лисица</vt:lpstr>
      <vt:lpstr>Заяц-беляк</vt:lpstr>
      <vt:lpstr>Ондатра</vt:lpstr>
      <vt:lpstr>Заяц-русак</vt:lpstr>
      <vt:lpstr>Сурок</vt:lpstr>
      <vt:lpstr>Корсак</vt:lpstr>
      <vt:lpstr>Бобр</vt:lpstr>
      <vt:lpstr>Енотсобака</vt:lpstr>
      <vt:lpstr>Барсук!Область_печати</vt:lpstr>
      <vt:lpstr>Белка!Область_печати</vt:lpstr>
      <vt:lpstr>Бобр!Область_печати</vt:lpstr>
      <vt:lpstr>Горностай!Область_печати</vt:lpstr>
      <vt:lpstr>Енотсобака!Область_печати</vt:lpstr>
      <vt:lpstr>'Заяц-беляк'!Область_печати</vt:lpstr>
      <vt:lpstr>'Заяц-русак'!Область_печати</vt:lpstr>
      <vt:lpstr>Колонок!Область_печати</vt:lpstr>
      <vt:lpstr>Корсак!Область_печати</vt:lpstr>
      <vt:lpstr>Куница!Область_печати</vt:lpstr>
      <vt:lpstr>Лисица!Область_печати</vt:lpstr>
      <vt:lpstr>Норка!Область_печати</vt:lpstr>
      <vt:lpstr>Ондатра!Область_печати</vt:lpstr>
      <vt:lpstr>Росомаха!Область_печати</vt:lpstr>
      <vt:lpstr>Рысь!Область_печати</vt:lpstr>
      <vt:lpstr>Соболь!Область_печати</vt:lpstr>
      <vt:lpstr>Сурок!Область_печати</vt:lpstr>
      <vt:lpstr>Хорь!Область_печати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Бибко Ирина Анатольевна</cp:lastModifiedBy>
  <cp:revision>2</cp:revision>
  <dcterms:created xsi:type="dcterms:W3CDTF">2021-03-09T11:25:25Z</dcterms:created>
  <dcterms:modified xsi:type="dcterms:W3CDTF">2023-09-11T09:37:18Z</dcterms:modified>
</cp:coreProperties>
</file>